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xl/webextensions/webextension2.xml" ContentType="application/vnd.ms-office.webextension+xml"/>
  <Override PartName="/xl/webextensions/webextension3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slrgroup-my.sharepoint.com/personal/timothy_durant_slrconsulting_com/Documents/"/>
    </mc:Choice>
  </mc:AlternateContent>
  <xr:revisionPtr revIDLastSave="0" documentId="8_{47D4E2F2-FB54-44C7-ACF1-CF7858939867}" xr6:coauthVersionLast="47" xr6:coauthVersionMax="47" xr10:uidLastSave="{00000000-0000-0000-0000-000000000000}"/>
  <bookViews>
    <workbookView xWindow="-28920" yWindow="-6555" windowWidth="28110" windowHeight="16440" xr2:uid="{BAC79D8D-8F93-490D-BFC1-3DE164589867}"/>
  </bookViews>
  <sheets>
    <sheet name="FFTT Cover Sheet" sheetId="11" r:id="rId1"/>
    <sheet name="Step 1 - Projection" sheetId="10" r:id="rId2"/>
    <sheet name="Step 2 - Funding overview" sheetId="9" r:id="rId3"/>
    <sheet name="Step 3 - Measure Tracker" sheetId="8" r:id="rId4"/>
  </sheets>
  <definedNames>
    <definedName name="_xlnm._FilterDatabase" localSheetId="3" hidden="1">'Step 3 - Measure Tracker'!$A$4:$I$15</definedName>
  </definedNames>
  <calcPr calcId="191029"/>
  <pivotCaches>
    <pivotCache cacheId="39" r:id="rId5"/>
    <pivotCache cacheId="43" r:id="rId6"/>
    <pivotCache cacheId="47" r:id="rId7"/>
    <pivotCache cacheId="51" r:id="rId8"/>
    <pivotCache cacheId="55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56" i="10" l="1"/>
  <c r="O56" i="10"/>
  <c r="P56" i="10"/>
  <c r="Q56" i="10"/>
  <c r="R56" i="10"/>
  <c r="M56" i="10"/>
  <c r="N50" i="10"/>
  <c r="O50" i="10"/>
  <c r="P50" i="10"/>
  <c r="Q50" i="10"/>
  <c r="R50" i="10"/>
  <c r="N51" i="10"/>
  <c r="O51" i="10"/>
  <c r="P51" i="10"/>
  <c r="Q51" i="10"/>
  <c r="R51" i="10"/>
  <c r="N52" i="10"/>
  <c r="O52" i="10"/>
  <c r="P52" i="10"/>
  <c r="Q52" i="10"/>
  <c r="R52" i="10"/>
  <c r="N53" i="10"/>
  <c r="O53" i="10"/>
  <c r="P53" i="10"/>
  <c r="Q53" i="10"/>
  <c r="R53" i="10"/>
  <c r="N54" i="10"/>
  <c r="O54" i="10"/>
  <c r="P54" i="10"/>
  <c r="Q54" i="10"/>
  <c r="R54" i="10"/>
  <c r="N55" i="10"/>
  <c r="O55" i="10"/>
  <c r="P55" i="10"/>
  <c r="Q55" i="10"/>
  <c r="R55" i="10"/>
  <c r="M50" i="10"/>
  <c r="M51" i="10"/>
  <c r="M52" i="10"/>
  <c r="M53" i="10"/>
  <c r="M54" i="10"/>
  <c r="M55" i="10"/>
  <c r="N49" i="10"/>
  <c r="O49" i="10"/>
  <c r="P49" i="10"/>
  <c r="Q49" i="10"/>
  <c r="R49" i="10"/>
  <c r="M49" i="10"/>
  <c r="O3" i="8"/>
  <c r="J3" i="8"/>
  <c r="N5" i="9"/>
  <c r="J5" i="9"/>
  <c r="A62" i="9" a="1"/>
  <c r="A62" i="9" s="1"/>
  <c r="S8" i="9"/>
  <c r="U8" i="9" s="1"/>
  <c r="V8" i="9" s="1"/>
  <c r="S9" i="9"/>
  <c r="U9" i="9" s="1"/>
  <c r="V9" i="9" s="1"/>
  <c r="S10" i="9"/>
  <c r="U10" i="9" s="1"/>
  <c r="V10" i="9" s="1"/>
  <c r="S11" i="9"/>
  <c r="U11" i="9" s="1"/>
  <c r="V11" i="9" s="1"/>
  <c r="S12" i="9"/>
  <c r="U12" i="9" s="1"/>
  <c r="V12" i="9" s="1"/>
  <c r="S13" i="9"/>
  <c r="U13" i="9" s="1"/>
  <c r="V13" i="9" s="1"/>
  <c r="S14" i="9"/>
  <c r="U14" i="9" s="1"/>
  <c r="V14" i="9" s="1"/>
  <c r="S15" i="9"/>
  <c r="U15" i="9" s="1"/>
  <c r="V15" i="9" s="1"/>
  <c r="S16" i="9"/>
  <c r="U16" i="9" s="1"/>
  <c r="V16" i="9" s="1"/>
  <c r="S17" i="9"/>
  <c r="U17" i="9" s="1"/>
  <c r="V17" i="9" s="1"/>
  <c r="S18" i="9"/>
  <c r="U18" i="9" s="1"/>
  <c r="V18" i="9" s="1"/>
  <c r="S19" i="9"/>
  <c r="S20" i="9"/>
  <c r="U20" i="9" s="1"/>
  <c r="V20" i="9" s="1"/>
  <c r="S21" i="9"/>
  <c r="U21" i="9" s="1"/>
  <c r="V21" i="9" s="1"/>
  <c r="S22" i="9"/>
  <c r="U22" i="9" s="1"/>
  <c r="V22" i="9" s="1"/>
  <c r="S23" i="9"/>
  <c r="S24" i="9"/>
  <c r="S25" i="9"/>
  <c r="U25" i="9" s="1"/>
  <c r="V25" i="9" s="1"/>
  <c r="S26" i="9"/>
  <c r="U26" i="9" s="1"/>
  <c r="V26" i="9" s="1"/>
  <c r="S27" i="9"/>
  <c r="S28" i="9"/>
  <c r="S29" i="9"/>
  <c r="U29" i="9" s="1"/>
  <c r="V29" i="9" s="1"/>
  <c r="S30" i="9"/>
  <c r="U30" i="9" s="1"/>
  <c r="V30" i="9" s="1"/>
  <c r="S31" i="9"/>
  <c r="S32" i="9"/>
  <c r="U32" i="9" s="1"/>
  <c r="V32" i="9" s="1"/>
  <c r="S33" i="9"/>
  <c r="U33" i="9" s="1"/>
  <c r="V33" i="9" s="1"/>
  <c r="S34" i="9"/>
  <c r="U34" i="9" s="1"/>
  <c r="V34" i="9" s="1"/>
  <c r="S35" i="9"/>
  <c r="S36" i="9"/>
  <c r="Q20" i="9"/>
  <c r="Q21" i="9"/>
  <c r="Q22" i="9"/>
  <c r="Q23" i="9"/>
  <c r="Q24" i="9"/>
  <c r="Q25" i="9"/>
  <c r="Q26" i="9"/>
  <c r="Q27" i="9"/>
  <c r="Q28" i="9"/>
  <c r="Q29" i="9"/>
  <c r="Q30" i="9"/>
  <c r="Q31" i="9"/>
  <c r="Q32" i="9"/>
  <c r="Q33" i="9"/>
  <c r="Q34" i="9"/>
  <c r="Q35" i="9"/>
  <c r="Q36" i="9"/>
  <c r="Q8" i="9"/>
  <c r="Q9" i="9"/>
  <c r="Q10" i="9"/>
  <c r="Q11" i="9"/>
  <c r="Q12" i="9"/>
  <c r="Q13" i="9"/>
  <c r="Q14" i="9"/>
  <c r="Q15" i="9"/>
  <c r="Q16" i="9"/>
  <c r="Q17" i="9"/>
  <c r="Q18" i="9"/>
  <c r="Q19" i="9"/>
  <c r="Q7" i="9"/>
  <c r="J36" i="9"/>
  <c r="J35" i="9"/>
  <c r="R35" i="9" s="1"/>
  <c r="J34" i="9"/>
  <c r="J33" i="9"/>
  <c r="R33" i="9" s="1"/>
  <c r="J32" i="9"/>
  <c r="J31" i="9"/>
  <c r="R31" i="9" s="1"/>
  <c r="J30" i="9"/>
  <c r="J29" i="9"/>
  <c r="R29" i="9" s="1"/>
  <c r="J28" i="9"/>
  <c r="J27" i="9"/>
  <c r="R27" i="9" s="1"/>
  <c r="J26" i="9"/>
  <c r="J25" i="9"/>
  <c r="R25" i="9" s="1"/>
  <c r="J24" i="9"/>
  <c r="J23" i="9"/>
  <c r="R23" i="9" s="1"/>
  <c r="J22" i="9"/>
  <c r="J21" i="9"/>
  <c r="R21" i="9" s="1"/>
  <c r="J20" i="9"/>
  <c r="J19" i="9"/>
  <c r="J18" i="9"/>
  <c r="J17" i="9"/>
  <c r="J16" i="9"/>
  <c r="J15" i="9"/>
  <c r="J14" i="9"/>
  <c r="R14" i="9" s="1"/>
  <c r="J13" i="9"/>
  <c r="J12" i="9"/>
  <c r="J11" i="9"/>
  <c r="J10" i="9"/>
  <c r="R10" i="9" s="1"/>
  <c r="J9" i="9"/>
  <c r="J8" i="9"/>
  <c r="J7" i="9"/>
  <c r="Y62" i="9"/>
  <c r="Z62" i="9"/>
  <c r="AB62" i="9"/>
  <c r="AC62" i="9"/>
  <c r="AE62" i="9"/>
  <c r="AF62" i="9"/>
  <c r="AG62" i="9"/>
  <c r="AI62" i="9"/>
  <c r="AJ62" i="9"/>
  <c r="AL62" i="9"/>
  <c r="AM62" i="9"/>
  <c r="AN62" i="9"/>
  <c r="AO62" i="9"/>
  <c r="AQ62" i="9"/>
  <c r="X62" i="9"/>
  <c r="Y61" i="9"/>
  <c r="Z61" i="9"/>
  <c r="AB61" i="9"/>
  <c r="AC61" i="9"/>
  <c r="AE61" i="9"/>
  <c r="AF61" i="9"/>
  <c r="AG61" i="9"/>
  <c r="AI61" i="9"/>
  <c r="AJ61" i="9"/>
  <c r="AL61" i="9"/>
  <c r="AM61" i="9"/>
  <c r="AN61" i="9"/>
  <c r="AO61" i="9"/>
  <c r="AP61" i="9"/>
  <c r="AQ61" i="9"/>
  <c r="X61" i="9"/>
  <c r="Z37" i="9"/>
  <c r="AB37" i="9"/>
  <c r="AC37" i="9"/>
  <c r="AE37" i="9"/>
  <c r="AF37" i="9"/>
  <c r="AG37" i="9"/>
  <c r="AI37" i="9"/>
  <c r="AJ37" i="9"/>
  <c r="AL37" i="9"/>
  <c r="AM37" i="9"/>
  <c r="AN37" i="9"/>
  <c r="AO37" i="9"/>
  <c r="AP37" i="9"/>
  <c r="Y37" i="9"/>
  <c r="X37" i="9"/>
  <c r="AP5" i="9"/>
  <c r="V5" i="9" s="1"/>
  <c r="AQ4" i="9"/>
  <c r="X4" i="9"/>
  <c r="A72" i="10"/>
  <c r="B72" i="10"/>
  <c r="C72" i="10"/>
  <c r="D72" i="10"/>
  <c r="E72" i="10"/>
  <c r="F72" i="10"/>
  <c r="G72" i="10"/>
  <c r="H72" i="10"/>
  <c r="I72" i="10"/>
  <c r="J72" i="10"/>
  <c r="K72" i="10"/>
  <c r="L72" i="10"/>
  <c r="M72" i="10"/>
  <c r="N72" i="10"/>
  <c r="O72" i="10"/>
  <c r="P72" i="10"/>
  <c r="Q72" i="10"/>
  <c r="R72" i="10"/>
  <c r="A73" i="10"/>
  <c r="B73" i="10"/>
  <c r="C73" i="10"/>
  <c r="D73" i="10"/>
  <c r="E73" i="10"/>
  <c r="F73" i="10"/>
  <c r="G73" i="10"/>
  <c r="H73" i="10"/>
  <c r="I73" i="10"/>
  <c r="J73" i="10"/>
  <c r="K73" i="10"/>
  <c r="L73" i="10"/>
  <c r="M73" i="10"/>
  <c r="N73" i="10"/>
  <c r="O73" i="10"/>
  <c r="P73" i="10"/>
  <c r="Q73" i="10"/>
  <c r="R73" i="10"/>
  <c r="A74" i="10"/>
  <c r="B74" i="10"/>
  <c r="C74" i="10"/>
  <c r="D74" i="10"/>
  <c r="E74" i="10"/>
  <c r="F74" i="10"/>
  <c r="G74" i="10"/>
  <c r="H74" i="10"/>
  <c r="I74" i="10"/>
  <c r="J74" i="10"/>
  <c r="K74" i="10"/>
  <c r="L74" i="10"/>
  <c r="M74" i="10"/>
  <c r="N74" i="10"/>
  <c r="O74" i="10"/>
  <c r="P74" i="10"/>
  <c r="Q74" i="10"/>
  <c r="R74" i="10"/>
  <c r="Y4" i="9"/>
  <c r="R8" i="9" l="1"/>
  <c r="R12" i="9"/>
  <c r="R16" i="9"/>
  <c r="R13" i="9"/>
  <c r="R9" i="9"/>
  <c r="R17" i="9"/>
  <c r="R22" i="9"/>
  <c r="R26" i="9"/>
  <c r="R30" i="9"/>
  <c r="R34" i="9"/>
  <c r="R7" i="9"/>
  <c r="R11" i="9"/>
  <c r="R15" i="9"/>
  <c r="R19" i="9"/>
  <c r="R18" i="9"/>
  <c r="R20" i="9"/>
  <c r="R24" i="9"/>
  <c r="R28" i="9"/>
  <c r="R32" i="9"/>
  <c r="R36" i="9"/>
  <c r="U28" i="9"/>
  <c r="V28" i="9" s="1"/>
  <c r="U35" i="9"/>
  <c r="V35" i="9" s="1"/>
  <c r="U31" i="9"/>
  <c r="V31" i="9" s="1"/>
  <c r="U27" i="9"/>
  <c r="V27" i="9" s="1"/>
  <c r="U23" i="9"/>
  <c r="V23" i="9" s="1"/>
  <c r="U19" i="9"/>
  <c r="V19" i="9" s="1"/>
  <c r="U36" i="9"/>
  <c r="V36" i="9" s="1"/>
  <c r="U24" i="9"/>
  <c r="V24" i="9" s="1"/>
  <c r="Q37" i="9"/>
  <c r="J37" i="9"/>
  <c r="V4" i="9" s="1"/>
  <c r="AP62" i="9"/>
  <c r="K7" i="9" l="1"/>
  <c r="K8" i="9"/>
  <c r="K12" i="9"/>
  <c r="K16" i="9"/>
  <c r="K20" i="9"/>
  <c r="K24" i="9"/>
  <c r="K28" i="9"/>
  <c r="K32" i="9"/>
  <c r="K36" i="9"/>
  <c r="K10" i="9"/>
  <c r="K22" i="9"/>
  <c r="K30" i="9"/>
  <c r="K15" i="9"/>
  <c r="K23" i="9"/>
  <c r="K27" i="9"/>
  <c r="K35" i="9"/>
  <c r="K9" i="9"/>
  <c r="K13" i="9"/>
  <c r="K17" i="9"/>
  <c r="K21" i="9"/>
  <c r="K25" i="9"/>
  <c r="K29" i="9"/>
  <c r="K33" i="9"/>
  <c r="K14" i="9"/>
  <c r="K18" i="9"/>
  <c r="K26" i="9"/>
  <c r="K34" i="9"/>
  <c r="K11" i="9"/>
  <c r="K19" i="9"/>
  <c r="K31" i="9"/>
  <c r="R37" i="9"/>
  <c r="M63" i="10"/>
  <c r="N63" i="10"/>
  <c r="O63" i="10"/>
  <c r="P63" i="10"/>
  <c r="Q63" i="10"/>
  <c r="R63" i="10"/>
  <c r="B64" i="10"/>
  <c r="C64" i="10"/>
  <c r="D64" i="10"/>
  <c r="E64" i="10"/>
  <c r="F64" i="10"/>
  <c r="G64" i="10"/>
  <c r="H64" i="10"/>
  <c r="I64" i="10"/>
  <c r="J64" i="10"/>
  <c r="K64" i="10"/>
  <c r="L64" i="10"/>
  <c r="B65" i="10"/>
  <c r="C65" i="10"/>
  <c r="D65" i="10"/>
  <c r="E65" i="10"/>
  <c r="F65" i="10"/>
  <c r="G65" i="10"/>
  <c r="H65" i="10"/>
  <c r="I65" i="10"/>
  <c r="J65" i="10"/>
  <c r="K65" i="10"/>
  <c r="L65" i="10"/>
  <c r="B66" i="10"/>
  <c r="C66" i="10"/>
  <c r="D66" i="10"/>
  <c r="E66" i="10"/>
  <c r="F66" i="10"/>
  <c r="G66" i="10"/>
  <c r="H66" i="10"/>
  <c r="I66" i="10"/>
  <c r="J66" i="10"/>
  <c r="K66" i="10"/>
  <c r="L66" i="10"/>
  <c r="B67" i="10"/>
  <c r="C67" i="10"/>
  <c r="D67" i="10"/>
  <c r="E67" i="10"/>
  <c r="F67" i="10"/>
  <c r="G67" i="10"/>
  <c r="H67" i="10"/>
  <c r="I67" i="10"/>
  <c r="J67" i="10"/>
  <c r="K67" i="10"/>
  <c r="L67" i="10"/>
  <c r="B68" i="10"/>
  <c r="C68" i="10"/>
  <c r="D68" i="10"/>
  <c r="E68" i="10"/>
  <c r="F68" i="10"/>
  <c r="G68" i="10"/>
  <c r="H68" i="10"/>
  <c r="I68" i="10"/>
  <c r="J68" i="10"/>
  <c r="K68" i="10"/>
  <c r="L68" i="10"/>
  <c r="B69" i="10"/>
  <c r="C69" i="10"/>
  <c r="D69" i="10"/>
  <c r="E69" i="10"/>
  <c r="F69" i="10"/>
  <c r="G69" i="10"/>
  <c r="H69" i="10"/>
  <c r="I69" i="10"/>
  <c r="J69" i="10"/>
  <c r="K69" i="10"/>
  <c r="L69" i="10"/>
  <c r="B70" i="10"/>
  <c r="C70" i="10"/>
  <c r="D70" i="10"/>
  <c r="E70" i="10"/>
  <c r="F70" i="10"/>
  <c r="G70" i="10"/>
  <c r="H70" i="10"/>
  <c r="I70" i="10"/>
  <c r="J70" i="10"/>
  <c r="K70" i="10"/>
  <c r="L70" i="10"/>
  <c r="B71" i="10"/>
  <c r="C71" i="10"/>
  <c r="D71" i="10"/>
  <c r="E71" i="10"/>
  <c r="F71" i="10"/>
  <c r="G71" i="10"/>
  <c r="H71" i="10"/>
  <c r="I71" i="10"/>
  <c r="J71" i="10"/>
  <c r="K71" i="10"/>
  <c r="L71" i="10"/>
  <c r="A64" i="10"/>
  <c r="A65" i="10"/>
  <c r="A66" i="10"/>
  <c r="A67" i="10"/>
  <c r="A68" i="10"/>
  <c r="A69" i="10"/>
  <c r="A70" i="10"/>
  <c r="A71" i="10"/>
  <c r="N65" i="10"/>
  <c r="O65" i="10"/>
  <c r="P65" i="10"/>
  <c r="Q65" i="10"/>
  <c r="R65" i="10"/>
  <c r="M66" i="10"/>
  <c r="N66" i="10"/>
  <c r="O66" i="10"/>
  <c r="P66" i="10"/>
  <c r="Q66" i="10"/>
  <c r="R66" i="10"/>
  <c r="M67" i="10"/>
  <c r="N67" i="10"/>
  <c r="O67" i="10"/>
  <c r="P67" i="10"/>
  <c r="Q67" i="10"/>
  <c r="R67" i="10"/>
  <c r="M68" i="10"/>
  <c r="N68" i="10"/>
  <c r="O68" i="10"/>
  <c r="P68" i="10"/>
  <c r="Q68" i="10"/>
  <c r="R68" i="10"/>
  <c r="N69" i="10"/>
  <c r="O69" i="10"/>
  <c r="P69" i="10"/>
  <c r="Q69" i="10"/>
  <c r="R69" i="10"/>
  <c r="M70" i="10"/>
  <c r="N70" i="10"/>
  <c r="O70" i="10"/>
  <c r="P70" i="10"/>
  <c r="Q70" i="10"/>
  <c r="R70" i="10"/>
  <c r="M71" i="10"/>
  <c r="N71" i="10"/>
  <c r="O71" i="10"/>
  <c r="P71" i="10"/>
  <c r="Q71" i="10"/>
  <c r="R71" i="10"/>
  <c r="N64" i="10"/>
  <c r="O64" i="10"/>
  <c r="Q64" i="10"/>
  <c r="R64" i="10"/>
  <c r="M64" i="10"/>
  <c r="B62" i="9" l="1" a="1"/>
  <c r="B62" i="9" s="1"/>
  <c r="M69" i="10"/>
  <c r="M65" i="10"/>
  <c r="P64" i="10"/>
  <c r="S7" i="9"/>
  <c r="U7" i="9" s="1"/>
  <c r="V7" i="9" s="1"/>
  <c r="AQ37" i="9"/>
  <c r="S37" i="9" l="1"/>
  <c r="T10" i="9" l="1"/>
  <c r="T14" i="9"/>
  <c r="T30" i="9"/>
  <c r="T9" i="9"/>
  <c r="T11" i="9"/>
  <c r="T15" i="9"/>
  <c r="T7" i="9"/>
  <c r="T13" i="9"/>
  <c r="T8" i="9"/>
  <c r="T12" i="9"/>
  <c r="T16" i="9"/>
  <c r="T17" i="9"/>
  <c r="T36" i="9"/>
  <c r="T31" i="9"/>
  <c r="T34" i="9"/>
  <c r="T29" i="9"/>
  <c r="T24" i="9"/>
  <c r="T23" i="9"/>
  <c r="T32" i="9"/>
  <c r="T35" i="9"/>
  <c r="T33" i="9"/>
  <c r="T28" i="9"/>
  <c r="T27" i="9"/>
  <c r="T26" i="9"/>
  <c r="T18" i="9"/>
  <c r="T25" i="9"/>
  <c r="T21" i="9"/>
  <c r="T19" i="9"/>
  <c r="T22" i="9"/>
  <c r="T20" i="9"/>
  <c r="U37" i="9"/>
  <c r="C62" i="9" l="1" a="1"/>
  <c r="C62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<sst xmlns="http://schemas.openxmlformats.org/spreadsheetml/2006/main" count="333" uniqueCount="215">
  <si>
    <t>Category</t>
  </si>
  <si>
    <t>Responsibility</t>
  </si>
  <si>
    <t>Public Transport</t>
  </si>
  <si>
    <t>Step 2 - Estimate of SUMP implementation costs and funding sources/opportunities</t>
  </si>
  <si>
    <t>Measure</t>
  </si>
  <si>
    <t>Sub-category</t>
  </si>
  <si>
    <t>Funding source</t>
  </si>
  <si>
    <t>Row Labels</t>
  </si>
  <si>
    <t>Grand Total</t>
  </si>
  <si>
    <t>Step 1 - Projection of SUMP implementation budget</t>
  </si>
  <si>
    <t>Calculation of projections (2025 to 2030)</t>
  </si>
  <si>
    <t>Package/cluster</t>
  </si>
  <si>
    <t>Planning &amp; Implementation Capacity</t>
  </si>
  <si>
    <t>Balance (+/-)</t>
  </si>
  <si>
    <t>Phase (2014)</t>
  </si>
  <si>
    <t>Funding (2014)</t>
  </si>
  <si>
    <t>Phase (2015)</t>
  </si>
  <si>
    <t>Phase (2016)</t>
  </si>
  <si>
    <t>Funding (2015)</t>
  </si>
  <si>
    <t>Funding (2016)</t>
  </si>
  <si>
    <t>Phase (2017)</t>
  </si>
  <si>
    <t>Funding (2017)</t>
  </si>
  <si>
    <t>Phase (2018)</t>
  </si>
  <si>
    <t>Funding (2018)</t>
  </si>
  <si>
    <t>Phase (2019)</t>
  </si>
  <si>
    <t>Funding (2019</t>
  </si>
  <si>
    <t>Phase (2020)</t>
  </si>
  <si>
    <t>Funding (2020)</t>
  </si>
  <si>
    <t>Phase (2021)</t>
  </si>
  <si>
    <t>Funding (2021)</t>
  </si>
  <si>
    <t>Phase (2022)</t>
  </si>
  <si>
    <t>Funding (2022)</t>
  </si>
  <si>
    <t>Phase (2023)</t>
  </si>
  <si>
    <t>Cost Estimate (2023)</t>
  </si>
  <si>
    <t>Funding (2023)</t>
  </si>
  <si>
    <t>Phase (2024)</t>
  </si>
  <si>
    <t>Cost Estimate (2024)</t>
  </si>
  <si>
    <t>Funding (2024)</t>
  </si>
  <si>
    <t>Phase (2025)</t>
  </si>
  <si>
    <t>Cost Estimate (2025)</t>
  </si>
  <si>
    <t>Funding (2025)</t>
  </si>
  <si>
    <t>Phase (2026)</t>
  </si>
  <si>
    <t>Cost Estimate (2026)</t>
  </si>
  <si>
    <t>Funding (2026</t>
  </si>
  <si>
    <t>Phase (2027)</t>
  </si>
  <si>
    <t>Cost Estimate (2027)</t>
  </si>
  <si>
    <t>Funding (2027)</t>
  </si>
  <si>
    <t>Phase (2028)</t>
  </si>
  <si>
    <t>Cost Estimate (2028)</t>
  </si>
  <si>
    <t>Funding (2028)</t>
  </si>
  <si>
    <t>Phase (2029)</t>
  </si>
  <si>
    <t>Cost Estimate (2029)</t>
  </si>
  <si>
    <t>Funding (2029)</t>
  </si>
  <si>
    <t>Phase (2030)</t>
  </si>
  <si>
    <t>Cost Estimate (2030)</t>
  </si>
  <si>
    <t>Funding (2030)</t>
  </si>
  <si>
    <t>Sum of Funding (2014)</t>
  </si>
  <si>
    <t>Sum of Funding (2015)</t>
  </si>
  <si>
    <t>Sum of Funding (2016)</t>
  </si>
  <si>
    <t>Sum of Funding (2017)</t>
  </si>
  <si>
    <t>Sum of Funding (2018)</t>
  </si>
  <si>
    <t>Sum of Funding (2019</t>
  </si>
  <si>
    <t>Sum of Funding (2020)</t>
  </si>
  <si>
    <t>Sum of Funding (2021)</t>
  </si>
  <si>
    <t>Sum of Funding (2022)</t>
  </si>
  <si>
    <t>Sum of Funding (2023)</t>
  </si>
  <si>
    <t>Sum of Funding (2024)</t>
  </si>
  <si>
    <t>Walking and cycling</t>
  </si>
  <si>
    <t>Highways network</t>
  </si>
  <si>
    <t>Sum of TOTAL Funding</t>
  </si>
  <si>
    <t>Funding Source Duplicate table for chart creation (do not edit):</t>
  </si>
  <si>
    <t>Review of SUMP spending by measure category</t>
  </si>
  <si>
    <t>Programme</t>
  </si>
  <si>
    <t>Programme name (i.e. SUMP)</t>
  </si>
  <si>
    <t>Column Labels</t>
  </si>
  <si>
    <t>Values</t>
  </si>
  <si>
    <t>Funding allocations by measure sub-category Pivot Table (2014 - 2022) (source data from 'Measure Tracker' - do not edit)</t>
  </si>
  <si>
    <t>Funding sources pivot table (2014 - 2022) (source data from 'Measure Tracker' - do not edit)</t>
  </si>
  <si>
    <t>Funding source projection pivot table (source data from 'Measure Tracker' worksheet - do not edit)</t>
  </si>
  <si>
    <t>Funding by measure category pivot table (2014-2024) (source data from 'Measure Tracker' worksheet - do not edit)</t>
  </si>
  <si>
    <t>Step 3 - Action &amp; Budget Tracker</t>
  </si>
  <si>
    <t>Current measure stage: Concept; Plan, Design &amp; Implement; Operation</t>
  </si>
  <si>
    <t>Status (2023)</t>
  </si>
  <si>
    <t>Funding purpose</t>
  </si>
  <si>
    <t>Average funding per year</t>
  </si>
  <si>
    <t>Funding amount</t>
  </si>
  <si>
    <t>Estimated cost</t>
  </si>
  <si>
    <t>Sum of Estimated cost</t>
  </si>
  <si>
    <t>Grant funding</t>
  </si>
  <si>
    <t xml:space="preserve">EU </t>
  </si>
  <si>
    <t>National 2</t>
  </si>
  <si>
    <t>Finance</t>
  </si>
  <si>
    <t>Bonds</t>
  </si>
  <si>
    <t>Loans</t>
  </si>
  <si>
    <t>Annual forecast budget - target:</t>
  </si>
  <si>
    <t>Historic annual average:</t>
  </si>
  <si>
    <t>Property developer</t>
  </si>
  <si>
    <t>Land value capture/ developer contributions</t>
  </si>
  <si>
    <t>Development standards</t>
  </si>
  <si>
    <t>Direct provision     (in-kind)</t>
  </si>
  <si>
    <t>Revenue options</t>
  </si>
  <si>
    <t>Parking charges</t>
  </si>
  <si>
    <t>Business subscriptions &amp; fares</t>
  </si>
  <si>
    <t>Private mobility providers</t>
  </si>
  <si>
    <t xml:space="preserve">Employer direct provision </t>
  </si>
  <si>
    <t>Mobility service provider</t>
  </si>
  <si>
    <t>Personal subscriptions &amp; fares</t>
  </si>
  <si>
    <t>Advertising</t>
  </si>
  <si>
    <t>Local taxation</t>
  </si>
  <si>
    <t>Activity / Funding source</t>
  </si>
  <si>
    <t>Measure Sub-categories</t>
  </si>
  <si>
    <t>(blank)</t>
  </si>
  <si>
    <t>Average annual estimated cost</t>
  </si>
  <si>
    <t>Target annual funding:</t>
  </si>
  <si>
    <t>National Climate Fund</t>
  </si>
  <si>
    <t>Baseline annual funding allocations</t>
  </si>
  <si>
    <t>Baseline total funding allocation</t>
  </si>
  <si>
    <t>Sum of Funding amount (from Step 3)</t>
  </si>
  <si>
    <t>Comment on funding option utilisation and opportunities:</t>
  </si>
  <si>
    <t>Comparison with historic average annual (+/-)</t>
  </si>
  <si>
    <t>Balance (+/-) (from Step 3)</t>
  </si>
  <si>
    <t>No current funding calls announced</t>
  </si>
  <si>
    <t>No current intentions to issue bonds</t>
  </si>
  <si>
    <t>No current intentions to access loans</t>
  </si>
  <si>
    <t>Long-term potential to introduce developer contribution mechanism, working with surrounding districts with suburban development (target based on 5,000Euros for 20 new houses/annum)</t>
  </si>
  <si>
    <t>Continue previous success achieved in accessing Structural Funds and Horizon 2020 CIVITAS projects</t>
  </si>
  <si>
    <t>No site-specific requirements identified.</t>
  </si>
  <si>
    <t>No monetary targets - policy covering walking and cycling standards (incl. cycle parking and changing facilities) to be introduced.</t>
  </si>
  <si>
    <t>No monetary targets - employers to be approached through campaigns for eastern cycle corridor</t>
  </si>
  <si>
    <t>No current plans - i.e. for shared mobility schemes</t>
  </si>
  <si>
    <t>Congestion charges/ UVARs</t>
  </si>
  <si>
    <t>No current proposals</t>
  </si>
  <si>
    <t>No current funding calls announced. Relatively low level target included</t>
  </si>
  <si>
    <t>Increase charges at 500 city centre bays (estimate based on 2 Euro increase in revenue, 250 days per year)</t>
  </si>
  <si>
    <t>Assumed equivalent access to municipal tax revenues</t>
  </si>
  <si>
    <t xml:space="preserve">Advertising revenue to be explored as option for BRT bus stop provision and maintenance. </t>
  </si>
  <si>
    <t>Check sub-totals:</t>
  </si>
  <si>
    <t>Implementation plan balance      (+/-)</t>
  </si>
  <si>
    <t>Historic average % funding per year</t>
  </si>
  <si>
    <t>Planned average % funding per year</t>
  </si>
  <si>
    <t>Measure Sub-category</t>
  </si>
  <si>
    <t>Duplicate table for chart creation (do not edit):</t>
  </si>
  <si>
    <t>Annual forecast budget - historic baseline:</t>
  </si>
  <si>
    <t>Sustainable mobility campaigns</t>
  </si>
  <si>
    <t>Sub-category 12</t>
  </si>
  <si>
    <t>Sub-category 13</t>
  </si>
  <si>
    <t>Sub-category 14</t>
  </si>
  <si>
    <t>Sub-category 15</t>
  </si>
  <si>
    <t>Sub-category 16</t>
  </si>
  <si>
    <t>Sub-category 17</t>
  </si>
  <si>
    <t>Sub-category 18</t>
  </si>
  <si>
    <t>Sub-category 19</t>
  </si>
  <si>
    <t>Sub-category 20</t>
  </si>
  <si>
    <t>Sub-category 21</t>
  </si>
  <si>
    <t>Sub-category 22</t>
  </si>
  <si>
    <t>Sub-category 23</t>
  </si>
  <si>
    <t>Sub-category 24</t>
  </si>
  <si>
    <t>Shared mobility</t>
  </si>
  <si>
    <t>Sub-category 25</t>
  </si>
  <si>
    <t>Sub-category 26</t>
  </si>
  <si>
    <t>Sub-category 27</t>
  </si>
  <si>
    <t>Sub-category 28</t>
  </si>
  <si>
    <t>Sub-category 29</t>
  </si>
  <si>
    <t>Sub-category 30</t>
  </si>
  <si>
    <t>Historic funding review period</t>
  </si>
  <si>
    <t>Timescale</t>
  </si>
  <si>
    <t>Number of years</t>
  </si>
  <si>
    <t>Implementation planning period</t>
  </si>
  <si>
    <t xml:space="preserve">Timescale </t>
  </si>
  <si>
    <t xml:space="preserve">Number of years </t>
  </si>
  <si>
    <t>Please enter the time period for entering historic funding info (5-10 years)</t>
  </si>
  <si>
    <t>SUMP PLUS: Financial Framework &amp; Tracker Tool</t>
  </si>
  <si>
    <t>Version 1 (February 2023)</t>
  </si>
  <si>
    <t xml:space="preserve">Historic period: </t>
  </si>
  <si>
    <t xml:space="preserve">Implementation planning period: </t>
  </si>
  <si>
    <t>Implementation Planning:</t>
  </si>
  <si>
    <t>Status / priority</t>
  </si>
  <si>
    <t>TOTAL funding</t>
  </si>
  <si>
    <t>Sub-divisions of complex measures andseparate records of measure funding sources</t>
  </si>
  <si>
    <t>Enables geogra</t>
  </si>
  <si>
    <t>phical  clusteruing and filtering of measures</t>
  </si>
  <si>
    <t>Brief measure description</t>
  </si>
  <si>
    <t>Cost Estimate (2014)</t>
  </si>
  <si>
    <t>Cost Estimate (2022)</t>
  </si>
  <si>
    <t>Cost Estimate (2021)</t>
  </si>
  <si>
    <t>Cost Estimate (2020)</t>
  </si>
  <si>
    <t>Cost Estimate (2019)</t>
  </si>
  <si>
    <t>Cost Estimate (2018)</t>
  </si>
  <si>
    <t>Cost Estimate (2017)</t>
  </si>
  <si>
    <t>Cost Estimate (2016)</t>
  </si>
  <si>
    <t>Cost Estimate (2015)</t>
  </si>
  <si>
    <t>Phase (2031)</t>
  </si>
  <si>
    <t>Cost Estimate (2031)</t>
  </si>
  <si>
    <t>Funding (2031)</t>
  </si>
  <si>
    <t>Phase (2032)</t>
  </si>
  <si>
    <t>Cost Estimate (2032)</t>
  </si>
  <si>
    <t>Funding (2032)</t>
  </si>
  <si>
    <t>Phase (2033)</t>
  </si>
  <si>
    <t>Cost Estimate (2033)</t>
  </si>
  <si>
    <t>Funding (2033)</t>
  </si>
  <si>
    <t>Sub-category 1</t>
  </si>
  <si>
    <t>Sub-category 2</t>
  </si>
  <si>
    <t>Sub-category 3</t>
  </si>
  <si>
    <t>Sub-category 4</t>
  </si>
  <si>
    <t>Sub-category 5</t>
  </si>
  <si>
    <t>Sub-category 6</t>
  </si>
  <si>
    <t>Sub-category 7</t>
  </si>
  <si>
    <t>Sub-category 8</t>
  </si>
  <si>
    <t>Sub-category 9</t>
  </si>
  <si>
    <t>Sub-category 10</t>
  </si>
  <si>
    <t>Sub-category 11</t>
  </si>
  <si>
    <r>
      <rPr>
        <sz val="14"/>
        <color theme="4"/>
        <rFont val="Calibri"/>
        <family val="2"/>
        <scheme val="minor"/>
      </rPr>
      <t xml:space="preserve">SUMP PLUS Financial Framework and Tracker Tool: </t>
    </r>
    <r>
      <rPr>
        <sz val="14"/>
        <color rgb="FFFF0000"/>
        <rFont val="Calibri"/>
        <family val="2"/>
        <scheme val="minor"/>
      </rPr>
      <t>TEMPLATE</t>
    </r>
  </si>
  <si>
    <t>TEMPLATE</t>
  </si>
  <si>
    <r>
      <rPr>
        <sz val="14"/>
        <color theme="4"/>
        <rFont val="Calibri"/>
        <family val="2"/>
        <scheme val="minor"/>
      </rPr>
      <t>SUMP PLUS Financial Framework and Tracker Tool:</t>
    </r>
    <r>
      <rPr>
        <sz val="14"/>
        <color theme="1" tint="0.34998626667073579"/>
        <rFont val="Calibri"/>
        <family val="2"/>
        <scheme val="minor"/>
      </rPr>
      <t xml:space="preserve"> </t>
    </r>
    <r>
      <rPr>
        <sz val="14"/>
        <color rgb="FFFF0000"/>
        <rFont val="Calibri"/>
        <family val="2"/>
        <scheme val="minor"/>
      </rPr>
      <t>TEMPLATE</t>
    </r>
  </si>
  <si>
    <t>SUMP PLUS Financial Framework and Tracker Tool: TEMPLATE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</si>
</sst>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£&quot;* #,##0.00_-;\-&quot;£&quot;* #,##0.00_-;_-&quot;£&quot;* &quot;-&quot;??_-;_-@_-"/>
    <numFmt numFmtId="164" formatCode="_-[$€-2]\ * #,##0_-;\-[$€-2]\ * #,##0_-;_-[$€-2]\ * &quot;-&quot;??_-;_-@_-"/>
    <numFmt numFmtId="165" formatCode="_-[$€-2]\ * #,##0.00_-;\-[$€-2]\ * #,##0.00_-;_-[$€-2]\ * &quot;-&quot;??_-;_-@_-"/>
    <numFmt numFmtId="166" formatCode="0.0"/>
  </numFmts>
  <fonts count="3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4"/>
      <color theme="1" tint="0.34998626667073579"/>
      <name val="Calibri"/>
      <family val="2"/>
      <scheme val="minor"/>
    </font>
    <font>
      <b/>
      <sz val="11"/>
      <color theme="1" tint="0.249977111117893"/>
      <name val="Calibri"/>
      <family val="2"/>
      <scheme val="minor"/>
    </font>
    <font>
      <i/>
      <sz val="11"/>
      <color theme="1" tint="0.249977111117893"/>
      <name val="Calibri"/>
      <family val="2"/>
      <scheme val="minor"/>
    </font>
    <font>
      <b/>
      <i/>
      <sz val="11"/>
      <color theme="1" tint="0.249977111117893"/>
      <name val="Calibri"/>
      <family val="2"/>
      <scheme val="minor"/>
    </font>
    <font>
      <b/>
      <sz val="16"/>
      <color theme="1" tint="0.34998626667073579"/>
      <name val="Calibri"/>
      <family val="2"/>
      <scheme val="minor"/>
    </font>
    <font>
      <i/>
      <sz val="8"/>
      <color theme="1" tint="0.249977111117893"/>
      <name val="Calibri"/>
      <family val="2"/>
      <scheme val="minor"/>
    </font>
    <font>
      <b/>
      <sz val="18"/>
      <color theme="8" tint="-0.249977111117893"/>
      <name val="Calibri"/>
      <family val="2"/>
      <scheme val="minor"/>
    </font>
    <font>
      <b/>
      <i/>
      <sz val="11"/>
      <color theme="1" tint="0.34998626667073579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 tint="0.34998626667073579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8" tint="-0.249977111117893"/>
      <name val="Calibri"/>
      <family val="2"/>
      <scheme val="minor"/>
    </font>
    <font>
      <b/>
      <sz val="11"/>
      <color theme="8" tint="-0.249977111117893"/>
      <name val="Calibri"/>
      <family val="2"/>
      <scheme val="minor"/>
    </font>
    <font>
      <b/>
      <sz val="14"/>
      <color theme="8" tint="-0.249977111117893"/>
      <name val="Calibri"/>
      <family val="2"/>
      <scheme val="minor"/>
    </font>
    <font>
      <b/>
      <sz val="14"/>
      <color theme="1" tint="0.34998626667073579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4"/>
      <color rgb="FFFF0000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  <font>
      <sz val="26"/>
      <color theme="1"/>
      <name val="Calibri"/>
      <family val="2"/>
      <scheme val="minor"/>
    </font>
    <font>
      <sz val="20"/>
      <color theme="4"/>
      <name val="Calibri"/>
      <family val="2"/>
      <scheme val="minor"/>
    </font>
    <font>
      <sz val="8"/>
      <color theme="1" tint="0.249977111117893"/>
      <name val="Calibri"/>
      <family val="2"/>
      <scheme val="minor"/>
    </font>
    <font>
      <sz val="14"/>
      <color theme="4"/>
      <name val="Calibri"/>
      <family val="2"/>
      <scheme val="minor"/>
    </font>
    <font>
      <b/>
      <sz val="14"/>
      <color theme="4"/>
      <name val="Calibri"/>
      <family val="2"/>
      <scheme val="minor"/>
    </font>
    <font>
      <b/>
      <sz val="18"/>
      <color theme="9" tint="-0.249977111117893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00CC99"/>
        <bgColor indexed="64"/>
      </patternFill>
    </fill>
    <fill>
      <patternFill patternType="solid">
        <fgColor rgb="FFFF669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theme="9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9" tint="-0.249977111117893"/>
      </top>
      <bottom/>
      <diagonal/>
    </border>
  </borders>
  <cellStyleXfs count="3">
    <xf numFmtId="0" fontId="0" fillId="0" borderId="0"/>
    <xf numFmtId="9" fontId="14" fillId="0" borderId="0" applyFont="0" applyFill="0" applyBorder="0" applyAlignment="0" applyProtection="0"/>
    <xf numFmtId="44" fontId="14" fillId="0" borderId="0" applyFont="0" applyFill="0" applyBorder="0" applyAlignment="0" applyProtection="0"/>
  </cellStyleXfs>
  <cellXfs count="143">
    <xf numFmtId="0" fontId="0" fillId="0" borderId="0" xfId="0"/>
    <xf numFmtId="0" fontId="0" fillId="0" borderId="0" xfId="0" applyAlignment="1">
      <alignment wrapText="1"/>
    </xf>
    <xf numFmtId="164" fontId="0" fillId="0" borderId="0" xfId="0" applyNumberFormat="1"/>
    <xf numFmtId="0" fontId="4" fillId="0" borderId="0" xfId="0" applyFont="1"/>
    <xf numFmtId="0" fontId="0" fillId="0" borderId="0" xfId="0" applyAlignment="1">
      <alignment textRotation="60" wrapText="1"/>
    </xf>
    <xf numFmtId="0" fontId="0" fillId="0" borderId="0" xfId="0" applyAlignment="1">
      <alignment horizontal="left"/>
    </xf>
    <xf numFmtId="164" fontId="3" fillId="0" borderId="1" xfId="0" applyNumberFormat="1" applyFont="1" applyBorder="1" applyAlignment="1">
      <alignment vertical="center"/>
    </xf>
    <xf numFmtId="0" fontId="3" fillId="0" borderId="1" xfId="0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horizontal="right" vertical="center"/>
    </xf>
    <xf numFmtId="164" fontId="3" fillId="0" borderId="1" xfId="0" applyNumberFormat="1" applyFont="1" applyBorder="1" applyAlignment="1">
      <alignment horizontal="right" vertical="center" wrapText="1"/>
    </xf>
    <xf numFmtId="164" fontId="5" fillId="0" borderId="1" xfId="0" applyNumberFormat="1" applyFont="1" applyBorder="1" applyAlignment="1">
      <alignment vertical="center"/>
    </xf>
    <xf numFmtId="0" fontId="5" fillId="0" borderId="1" xfId="0" applyFont="1" applyBorder="1" applyAlignment="1">
      <alignment horizontal="left" vertical="center" wrapText="1"/>
    </xf>
    <xf numFmtId="0" fontId="2" fillId="2" borderId="1" xfId="0" applyFont="1" applyFill="1" applyBorder="1" applyAlignment="1">
      <alignment vertical="center" wrapText="1"/>
    </xf>
    <xf numFmtId="0" fontId="2" fillId="4" borderId="1" xfId="0" applyFont="1" applyFill="1" applyBorder="1" applyAlignment="1">
      <alignment vertical="center" wrapText="1"/>
    </xf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wrapText="1"/>
    </xf>
    <xf numFmtId="0" fontId="0" fillId="8" borderId="0" xfId="0" applyFill="1" applyAlignment="1">
      <alignment horizontal="left"/>
    </xf>
    <xf numFmtId="0" fontId="11" fillId="0" borderId="0" xfId="0" applyFont="1"/>
    <xf numFmtId="0" fontId="0" fillId="0" borderId="0" xfId="0" pivotButton="1"/>
    <xf numFmtId="0" fontId="5" fillId="8" borderId="1" xfId="0" applyFont="1" applyFill="1" applyBorder="1"/>
    <xf numFmtId="0" fontId="3" fillId="8" borderId="1" xfId="0" applyFont="1" applyFill="1" applyBorder="1"/>
    <xf numFmtId="164" fontId="3" fillId="6" borderId="1" xfId="0" applyNumberFormat="1" applyFont="1" applyFill="1" applyBorder="1" applyAlignment="1">
      <alignment vertical="center" wrapText="1"/>
    </xf>
    <xf numFmtId="0" fontId="13" fillId="0" borderId="0" xfId="0" applyFont="1"/>
    <xf numFmtId="0" fontId="5" fillId="10" borderId="1" xfId="0" applyFont="1" applyFill="1" applyBorder="1" applyAlignment="1">
      <alignment vertical="center" wrapText="1"/>
    </xf>
    <xf numFmtId="0" fontId="0" fillId="0" borderId="0" xfId="0" pivotButton="1" applyAlignment="1">
      <alignment wrapText="1"/>
    </xf>
    <xf numFmtId="0" fontId="0" fillId="8" borderId="0" xfId="0" applyFill="1" applyAlignment="1">
      <alignment wrapText="1"/>
    </xf>
    <xf numFmtId="0" fontId="1" fillId="3" borderId="3" xfId="0" applyFont="1" applyFill="1" applyBorder="1"/>
    <xf numFmtId="0" fontId="7" fillId="7" borderId="0" xfId="0" applyFont="1" applyFill="1" applyAlignment="1">
      <alignment horizontal="left"/>
    </xf>
    <xf numFmtId="0" fontId="6" fillId="7" borderId="0" xfId="0" applyFont="1" applyFill="1"/>
    <xf numFmtId="0" fontId="7" fillId="7" borderId="0" xfId="0" applyFont="1" applyFill="1"/>
    <xf numFmtId="164" fontId="6" fillId="7" borderId="0" xfId="0" applyNumberFormat="1" applyFont="1" applyFill="1"/>
    <xf numFmtId="0" fontId="1" fillId="0" borderId="0" xfId="0" applyFont="1"/>
    <xf numFmtId="164" fontId="0" fillId="0" borderId="0" xfId="0" applyNumberFormat="1" applyAlignment="1">
      <alignment horizontal="left" vertical="center"/>
    </xf>
    <xf numFmtId="164" fontId="16" fillId="0" borderId="1" xfId="0" applyNumberFormat="1" applyFont="1" applyBorder="1" applyAlignment="1">
      <alignment vertical="center" wrapText="1"/>
    </xf>
    <xf numFmtId="0" fontId="2" fillId="11" borderId="1" xfId="0" applyFont="1" applyFill="1" applyBorder="1"/>
    <xf numFmtId="0" fontId="12" fillId="11" borderId="0" xfId="0" applyFont="1" applyFill="1" applyAlignment="1">
      <alignment horizontal="center" wrapText="1"/>
    </xf>
    <xf numFmtId="164" fontId="2" fillId="11" borderId="1" xfId="0" applyNumberFormat="1" applyFont="1" applyFill="1" applyBorder="1" applyAlignment="1">
      <alignment vertical="center" wrapText="1"/>
    </xf>
    <xf numFmtId="165" fontId="0" fillId="0" borderId="0" xfId="0" applyNumberFormat="1"/>
    <xf numFmtId="164" fontId="1" fillId="0" borderId="0" xfId="0" applyNumberFormat="1" applyFont="1" applyAlignment="1">
      <alignment horizontal="left" vertical="center"/>
    </xf>
    <xf numFmtId="0" fontId="1" fillId="12" borderId="0" xfId="0" applyFont="1" applyFill="1"/>
    <xf numFmtId="0" fontId="0" fillId="12" borderId="0" xfId="0" applyFill="1" applyAlignment="1">
      <alignment textRotation="60" wrapText="1"/>
    </xf>
    <xf numFmtId="0" fontId="17" fillId="12" borderId="0" xfId="0" applyFont="1" applyFill="1"/>
    <xf numFmtId="0" fontId="18" fillId="12" borderId="0" xfId="0" applyFont="1" applyFill="1"/>
    <xf numFmtId="0" fontId="17" fillId="12" borderId="0" xfId="0" applyFont="1" applyFill="1" applyAlignment="1">
      <alignment wrapText="1"/>
    </xf>
    <xf numFmtId="165" fontId="1" fillId="0" borderId="0" xfId="0" applyNumberFormat="1" applyFont="1"/>
    <xf numFmtId="164" fontId="3" fillId="0" borderId="1" xfId="0" applyNumberFormat="1" applyFont="1" applyBorder="1" applyAlignment="1">
      <alignment vertical="center" wrapText="1"/>
    </xf>
    <xf numFmtId="0" fontId="15" fillId="13" borderId="0" xfId="0" applyFont="1" applyFill="1" applyAlignment="1">
      <alignment horizontal="center" wrapText="1"/>
    </xf>
    <xf numFmtId="0" fontId="5" fillId="13" borderId="1" xfId="0" applyFont="1" applyFill="1" applyBorder="1"/>
    <xf numFmtId="0" fontId="5" fillId="13" borderId="1" xfId="0" applyFont="1" applyFill="1" applyBorder="1" applyAlignment="1">
      <alignment horizontal="left" vertical="center" wrapText="1"/>
    </xf>
    <xf numFmtId="0" fontId="17" fillId="14" borderId="0" xfId="0" applyFont="1" applyFill="1"/>
    <xf numFmtId="0" fontId="17" fillId="14" borderId="0" xfId="0" applyFont="1" applyFill="1" applyAlignment="1">
      <alignment wrapText="1"/>
    </xf>
    <xf numFmtId="164" fontId="0" fillId="14" borderId="0" xfId="0" applyNumberFormat="1" applyFill="1" applyAlignment="1">
      <alignment horizontal="left" vertical="center"/>
    </xf>
    <xf numFmtId="0" fontId="0" fillId="14" borderId="0" xfId="0" applyFill="1" applyAlignment="1">
      <alignment wrapText="1"/>
    </xf>
    <xf numFmtId="0" fontId="1" fillId="14" borderId="0" xfId="0" applyFont="1" applyFill="1" applyAlignment="1">
      <alignment wrapText="1"/>
    </xf>
    <xf numFmtId="164" fontId="1" fillId="12" borderId="0" xfId="0" applyNumberFormat="1" applyFont="1" applyFill="1" applyAlignment="1">
      <alignment horizontal="left" wrapText="1"/>
    </xf>
    <xf numFmtId="0" fontId="0" fillId="5" borderId="0" xfId="0" applyFill="1" applyAlignment="1">
      <alignment textRotation="60" wrapText="1"/>
    </xf>
    <xf numFmtId="164" fontId="0" fillId="5" borderId="0" xfId="0" applyNumberFormat="1" applyFill="1" applyAlignment="1">
      <alignment horizontal="left" vertical="center"/>
    </xf>
    <xf numFmtId="164" fontId="2" fillId="5" borderId="0" xfId="0" applyNumberFormat="1" applyFont="1" applyFill="1" applyAlignment="1">
      <alignment horizontal="left" wrapText="1"/>
    </xf>
    <xf numFmtId="164" fontId="1" fillId="0" borderId="0" xfId="0" applyNumberFormat="1" applyFont="1"/>
    <xf numFmtId="0" fontId="1" fillId="14" borderId="0" xfId="0" applyFont="1" applyFill="1"/>
    <xf numFmtId="0" fontId="2" fillId="15" borderId="0" xfId="0" applyFont="1" applyFill="1"/>
    <xf numFmtId="164" fontId="2" fillId="15" borderId="0" xfId="0" applyNumberFormat="1" applyFont="1" applyFill="1"/>
    <xf numFmtId="0" fontId="18" fillId="0" borderId="0" xfId="0" applyFont="1"/>
    <xf numFmtId="0" fontId="2" fillId="15" borderId="0" xfId="0" applyFont="1" applyFill="1" applyAlignment="1">
      <alignment horizontal="right"/>
    </xf>
    <xf numFmtId="0" fontId="1" fillId="12" borderId="4" xfId="0" applyFont="1" applyFill="1" applyBorder="1" applyAlignment="1">
      <alignment horizontal="right" wrapText="1"/>
    </xf>
    <xf numFmtId="0" fontId="1" fillId="0" borderId="0" xfId="0" applyFont="1" applyAlignment="1">
      <alignment horizontal="right" wrapText="1"/>
    </xf>
    <xf numFmtId="0" fontId="19" fillId="14" borderId="0" xfId="0" applyFont="1" applyFill="1" applyAlignment="1">
      <alignment horizontal="left" wrapText="1"/>
    </xf>
    <xf numFmtId="164" fontId="0" fillId="12" borderId="0" xfId="0" applyNumberFormat="1" applyFill="1"/>
    <xf numFmtId="9" fontId="0" fillId="0" borderId="0" xfId="1" applyFont="1"/>
    <xf numFmtId="9" fontId="1" fillId="0" borderId="0" xfId="1" applyFont="1"/>
    <xf numFmtId="0" fontId="3" fillId="0" borderId="1" xfId="0" quotePrefix="1" applyFont="1" applyBorder="1" applyAlignment="1">
      <alignment horizontal="left" vertical="center" wrapText="1"/>
    </xf>
    <xf numFmtId="166" fontId="1" fillId="0" borderId="0" xfId="1" applyNumberFormat="1" applyFont="1"/>
    <xf numFmtId="9" fontId="0" fillId="0" borderId="0" xfId="1" applyFont="1" applyFill="1"/>
    <xf numFmtId="164" fontId="0" fillId="3" borderId="5" xfId="0" applyNumberFormat="1" applyFill="1" applyBorder="1"/>
    <xf numFmtId="164" fontId="1" fillId="12" borderId="0" xfId="0" applyNumberFormat="1" applyFont="1" applyFill="1"/>
    <xf numFmtId="0" fontId="2" fillId="5" borderId="0" xfId="0" applyFont="1" applyFill="1" applyAlignment="1">
      <alignment wrapText="1"/>
    </xf>
    <xf numFmtId="0" fontId="20" fillId="5" borderId="0" xfId="0" applyFont="1" applyFill="1" applyAlignment="1">
      <alignment wrapText="1"/>
    </xf>
    <xf numFmtId="164" fontId="2" fillId="5" borderId="0" xfId="0" applyNumberFormat="1" applyFont="1" applyFill="1"/>
    <xf numFmtId="165" fontId="2" fillId="5" borderId="0" xfId="0" applyNumberFormat="1" applyFont="1" applyFill="1"/>
    <xf numFmtId="164" fontId="2" fillId="15" borderId="0" xfId="0" applyNumberFormat="1" applyFont="1" applyFill="1" applyAlignment="1">
      <alignment horizontal="left" vertical="center"/>
    </xf>
    <xf numFmtId="0" fontId="2" fillId="5" borderId="0" xfId="0" applyFont="1" applyFill="1"/>
    <xf numFmtId="0" fontId="2" fillId="5" borderId="0" xfId="0" applyFont="1" applyFill="1" applyAlignment="1">
      <alignment horizontal="right"/>
    </xf>
    <xf numFmtId="0" fontId="19" fillId="14" borderId="0" xfId="0" applyFont="1" applyFill="1" applyAlignment="1">
      <alignment wrapText="1"/>
    </xf>
    <xf numFmtId="0" fontId="1" fillId="0" borderId="0" xfId="0" applyFont="1" applyAlignment="1">
      <alignment horizontal="right"/>
    </xf>
    <xf numFmtId="0" fontId="21" fillId="0" borderId="0" xfId="0" applyFont="1" applyAlignment="1">
      <alignment horizontal="right"/>
    </xf>
    <xf numFmtId="164" fontId="0" fillId="14" borderId="0" xfId="1" applyNumberFormat="1" applyFont="1" applyFill="1"/>
    <xf numFmtId="164" fontId="0" fillId="14" borderId="0" xfId="0" applyNumberFormat="1" applyFill="1"/>
    <xf numFmtId="0" fontId="22" fillId="16" borderId="0" xfId="0" applyFont="1" applyFill="1" applyAlignment="1">
      <alignment wrapText="1"/>
    </xf>
    <xf numFmtId="165" fontId="0" fillId="7" borderId="0" xfId="0" applyNumberFormat="1" applyFill="1"/>
    <xf numFmtId="164" fontId="0" fillId="7" borderId="0" xfId="0" applyNumberFormat="1" applyFill="1"/>
    <xf numFmtId="165" fontId="0" fillId="16" borderId="0" xfId="0" applyNumberFormat="1" applyFill="1"/>
    <xf numFmtId="164" fontId="0" fillId="16" borderId="0" xfId="0" applyNumberFormat="1" applyFill="1"/>
    <xf numFmtId="0" fontId="20" fillId="14" borderId="0" xfId="0" applyFont="1" applyFill="1" applyAlignment="1">
      <alignment wrapText="1"/>
    </xf>
    <xf numFmtId="164" fontId="2" fillId="15" borderId="0" xfId="1" applyNumberFormat="1" applyFont="1" applyFill="1"/>
    <xf numFmtId="0" fontId="23" fillId="0" borderId="0" xfId="0" applyFont="1" applyAlignment="1">
      <alignment horizontal="left" textRotation="45" wrapText="1"/>
    </xf>
    <xf numFmtId="164" fontId="0" fillId="14" borderId="0" xfId="0" applyNumberFormat="1" applyFill="1" applyAlignment="1">
      <alignment wrapText="1"/>
    </xf>
    <xf numFmtId="0" fontId="2" fillId="15" borderId="0" xfId="0" applyFont="1" applyFill="1" applyAlignment="1">
      <alignment wrapText="1"/>
    </xf>
    <xf numFmtId="0" fontId="0" fillId="15" borderId="0" xfId="0" applyFill="1"/>
    <xf numFmtId="164" fontId="24" fillId="15" borderId="0" xfId="1" applyNumberFormat="1" applyFont="1" applyFill="1"/>
    <xf numFmtId="1" fontId="0" fillId="14" borderId="0" xfId="1" applyNumberFormat="1" applyFont="1" applyFill="1"/>
    <xf numFmtId="164" fontId="0" fillId="3" borderId="0" xfId="0" applyNumberFormat="1" applyFill="1"/>
    <xf numFmtId="164" fontId="0" fillId="3" borderId="0" xfId="0" applyNumberFormat="1" applyFill="1" applyAlignment="1">
      <alignment wrapText="1"/>
    </xf>
    <xf numFmtId="0" fontId="0" fillId="7" borderId="0" xfId="0" applyFill="1"/>
    <xf numFmtId="0" fontId="0" fillId="7" borderId="0" xfId="0" applyFill="1" applyAlignment="1">
      <alignment wrapText="1"/>
    </xf>
    <xf numFmtId="0" fontId="5" fillId="7" borderId="0" xfId="0" applyFont="1" applyFill="1"/>
    <xf numFmtId="0" fontId="2" fillId="9" borderId="1" xfId="0" applyFont="1" applyFill="1" applyBorder="1" applyAlignment="1">
      <alignment vertical="center" wrapText="1"/>
    </xf>
    <xf numFmtId="0" fontId="0" fillId="0" borderId="1" xfId="0" applyBorder="1"/>
    <xf numFmtId="0" fontId="2" fillId="17" borderId="1" xfId="0" applyFont="1" applyFill="1" applyBorder="1" applyAlignment="1">
      <alignment vertical="center" wrapText="1"/>
    </xf>
    <xf numFmtId="0" fontId="2" fillId="18" borderId="1" xfId="0" applyFont="1" applyFill="1" applyBorder="1" applyAlignment="1">
      <alignment vertical="center" wrapText="1"/>
    </xf>
    <xf numFmtId="165" fontId="1" fillId="12" borderId="0" xfId="0" applyNumberFormat="1" applyFont="1" applyFill="1"/>
    <xf numFmtId="165" fontId="0" fillId="3" borderId="0" xfId="2" applyNumberFormat="1" applyFont="1" applyFill="1"/>
    <xf numFmtId="165" fontId="0" fillId="3" borderId="0" xfId="0" applyNumberFormat="1" applyFill="1"/>
    <xf numFmtId="164" fontId="0" fillId="3" borderId="0" xfId="2" applyNumberFormat="1" applyFont="1" applyFill="1"/>
    <xf numFmtId="166" fontId="6" fillId="0" borderId="0" xfId="0" applyNumberFormat="1" applyFont="1"/>
    <xf numFmtId="0" fontId="7" fillId="19" borderId="0" xfId="0" applyFont="1" applyFill="1" applyAlignment="1">
      <alignment horizontal="left"/>
    </xf>
    <xf numFmtId="0" fontId="0" fillId="19" borderId="0" xfId="0" applyFill="1"/>
    <xf numFmtId="0" fontId="7" fillId="19" borderId="0" xfId="0" applyFont="1" applyFill="1"/>
    <xf numFmtId="0" fontId="6" fillId="19" borderId="0" xfId="0" applyFont="1" applyFill="1"/>
    <xf numFmtId="166" fontId="6" fillId="19" borderId="0" xfId="0" applyNumberFormat="1" applyFont="1" applyFill="1"/>
    <xf numFmtId="0" fontId="28" fillId="0" borderId="0" xfId="0" applyFont="1"/>
    <xf numFmtId="0" fontId="29" fillId="0" borderId="0" xfId="0" applyFont="1"/>
    <xf numFmtId="0" fontId="3" fillId="0" borderId="0" xfId="0" applyFont="1"/>
    <xf numFmtId="0" fontId="3" fillId="0" borderId="0" xfId="0" applyFont="1" applyAlignment="1">
      <alignment horizontal="right"/>
    </xf>
    <xf numFmtId="0" fontId="5" fillId="0" borderId="0" xfId="0" applyFont="1"/>
    <xf numFmtId="0" fontId="3" fillId="8" borderId="0" xfId="0" applyFont="1" applyFill="1" applyAlignment="1">
      <alignment horizontal="right"/>
    </xf>
    <xf numFmtId="0" fontId="3" fillId="3" borderId="0" xfId="0" applyFont="1" applyFill="1" applyAlignment="1">
      <alignment horizontal="right"/>
    </xf>
    <xf numFmtId="0" fontId="0" fillId="8" borderId="0" xfId="0" applyFill="1"/>
    <xf numFmtId="0" fontId="30" fillId="0" borderId="0" xfId="0" applyFont="1"/>
    <xf numFmtId="0" fontId="27" fillId="0" borderId="0" xfId="0" applyFont="1"/>
    <xf numFmtId="164" fontId="32" fillId="12" borderId="0" xfId="0" applyNumberFormat="1" applyFont="1" applyFill="1" applyAlignment="1">
      <alignment horizontal="left" vertical="center"/>
    </xf>
    <xf numFmtId="0" fontId="17" fillId="14" borderId="0" xfId="0" applyFont="1" applyFill="1" applyAlignment="1">
      <alignment horizontal="left"/>
    </xf>
    <xf numFmtId="164" fontId="32" fillId="14" borderId="0" xfId="0" applyNumberFormat="1" applyFont="1" applyFill="1" applyAlignment="1">
      <alignment horizontal="left" vertical="center"/>
    </xf>
    <xf numFmtId="0" fontId="20" fillId="2" borderId="2" xfId="0" applyFont="1" applyFill="1" applyBorder="1" applyAlignment="1">
      <alignment vertical="center"/>
    </xf>
    <xf numFmtId="0" fontId="17" fillId="8" borderId="0" xfId="0" applyFont="1" applyFill="1" applyAlignment="1">
      <alignment horizontal="center" vertical="center" wrapText="1"/>
    </xf>
    <xf numFmtId="0" fontId="10" fillId="12" borderId="0" xfId="0" applyFont="1" applyFill="1" applyAlignment="1">
      <alignment horizontal="left" vertical="center"/>
    </xf>
    <xf numFmtId="0" fontId="10" fillId="12" borderId="0" xfId="0" applyFont="1" applyFill="1" applyAlignment="1">
      <alignment vertical="center"/>
    </xf>
    <xf numFmtId="0" fontId="10" fillId="14" borderId="0" xfId="0" applyFont="1" applyFill="1" applyAlignment="1">
      <alignment vertical="center"/>
    </xf>
    <xf numFmtId="0" fontId="0" fillId="0" borderId="0" xfId="0" applyAlignment="1">
      <alignment horizontal="center"/>
    </xf>
    <xf numFmtId="0" fontId="33" fillId="14" borderId="0" xfId="0" applyFont="1" applyFill="1" applyAlignment="1">
      <alignment horizontal="left" vertical="center"/>
    </xf>
    <xf numFmtId="0" fontId="0" fillId="20" borderId="1" xfId="0" applyFill="1" applyBorder="1"/>
    <xf numFmtId="0" fontId="0" fillId="6" borderId="1" xfId="0" applyFill="1" applyBorder="1"/>
  </cellXfs>
  <cellStyles count="3">
    <cellStyle name="Currency" xfId="2" builtinId="4"/>
    <cellStyle name="Normal" xfId="0" builtinId="0"/>
    <cellStyle name="Percent" xfId="1" builtinId="5"/>
  </cellStyles>
  <dxfs count="143">
    <dxf>
      <numFmt numFmtId="164" formatCode="_-[$€-2]\ * #,##0_-;\-[$€-2]\ * #,##0_-;_-[$€-2]\ * &quot;-&quot;??_-;_-@_-"/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alignment wrapText="1"/>
    </dxf>
    <dxf>
      <alignment wrapText="1"/>
    </dxf>
    <dxf>
      <numFmt numFmtId="164" formatCode="_-[$€-2]\ * #,##0_-;\-[$€-2]\ * #,##0_-;_-[$€-2]\ * &quot;-&quot;??_-;_-@_-"/>
    </dxf>
    <dxf>
      <numFmt numFmtId="164" formatCode="_-[$€-2]\ * #,##0_-;\-[$€-2]\ * #,##0_-;_-[$€-2]\ * &quot;-&quot;??_-;_-@_-"/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164" formatCode="_-[$€-2]\ * #,##0_-;\-[$€-2]\ * #,##0_-;_-[$€-2]\ * &quot;-&quot;??_-;_-@_-"/>
    </dxf>
    <dxf>
      <numFmt numFmtId="164" formatCode="_-[$€-2]\ * #,##0_-;\-[$€-2]\ * #,##0_-;_-[$€-2]\ * &quot;-&quot;??_-;_-@_-"/>
    </dxf>
    <dxf>
      <numFmt numFmtId="165" formatCode="_-[$€-2]\ * #,##0.00_-;\-[$€-2]\ * #,##0.00_-;_-[$€-2]\ * &quot;-&quot;??_-;_-@_-"/>
    </dxf>
    <dxf>
      <alignment wrapText="1"/>
    </dxf>
    <dxf>
      <alignment wrapText="1"/>
    </dxf>
    <dxf>
      <alignment horizontal="center"/>
    </dxf>
    <dxf>
      <alignment wrapText="0"/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numFmt numFmtId="165" formatCode="_-[$€-2]\ * #,##0.00_-;\-[$€-2]\ * #,##0.00_-;_-[$€-2]\ * &quot;-&quot;??_-;_-@_-"/>
    </dxf>
    <dxf>
      <alignment wrapText="1"/>
    </dxf>
    <dxf>
      <fill>
        <patternFill patternType="solid">
          <bgColor theme="9" tint="0.59999389629810485"/>
        </patternFill>
      </fill>
    </dxf>
    <dxf>
      <font>
        <i/>
      </font>
    </dxf>
    <dxf>
      <font>
        <i/>
      </font>
    </dxf>
    <dxf>
      <alignment wrapText="1"/>
    </dxf>
    <dxf>
      <numFmt numFmtId="164" formatCode="_-[$€-2]\ * #,##0_-;\-[$€-2]\ * #,##0_-;_-[$€-2]\ * &quot;-&quot;??_-;_-@_-"/>
    </dxf>
    <dxf>
      <numFmt numFmtId="164" formatCode="_-[$€-2]\ * #,##0_-;\-[$€-2]\ * #,##0_-;_-[$€-2]\ * &quot;-&quot;??_-;_-@_-"/>
    </dxf>
    <dxf>
      <numFmt numFmtId="164" formatCode="_-[$€-2]\ * #,##0_-;\-[$€-2]\ * #,##0_-;_-[$€-2]\ * &quot;-&quot;??_-;_-@_-"/>
    </dxf>
    <dxf>
      <fill>
        <patternFill>
          <bgColor theme="2" tint="-9.9978637043366805E-2"/>
        </patternFill>
      </fill>
    </dxf>
    <dxf>
      <fill>
        <patternFill patternType="solid">
          <bgColor theme="0" tint="-4.9989318521683403E-2"/>
        </patternFill>
      </fill>
    </dxf>
    <dxf>
      <fill>
        <patternFill>
          <bgColor theme="2" tint="-9.9978637043366805E-2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numFmt numFmtId="165" formatCode="_-[$€-2]\ * #,##0.00_-;\-[$€-2]\ * #,##0.00_-;_-[$€-2]\ * &quot;-&quot;??_-;_-@_-"/>
    </dxf>
    <dxf>
      <alignment wrapText="1"/>
    </dxf>
    <dxf>
      <fill>
        <patternFill patternType="solid">
          <bgColor theme="9" tint="0.59999389629810485"/>
        </patternFill>
      </fill>
    </dxf>
    <dxf>
      <font>
        <i/>
      </font>
    </dxf>
    <dxf>
      <font>
        <i/>
      </font>
    </dxf>
    <dxf>
      <alignment wrapText="1"/>
    </dxf>
    <dxf>
      <numFmt numFmtId="164" formatCode="_-[$€-2]\ * #,##0_-;\-[$€-2]\ * #,##0_-;_-[$€-2]\ * &quot;-&quot;??_-;_-@_-"/>
    </dxf>
    <dxf>
      <numFmt numFmtId="164" formatCode="_-[$€-2]\ * #,##0_-;\-[$€-2]\ * #,##0_-;_-[$€-2]\ * &quot;-&quot;??_-;_-@_-"/>
    </dxf>
    <dxf>
      <numFmt numFmtId="164" formatCode="_-[$€-2]\ * #,##0_-;\-[$€-2]\ * #,##0_-;_-[$€-2]\ * &quot;-&quot;??_-;_-@_-"/>
    </dxf>
    <dxf>
      <fill>
        <patternFill>
          <bgColor theme="2" tint="-9.9978637043366805E-2"/>
        </patternFill>
      </fill>
    </dxf>
    <dxf>
      <fill>
        <patternFill patternType="solid">
          <bgColor theme="0" tint="-4.9989318521683403E-2"/>
        </patternFill>
      </fill>
    </dxf>
    <dxf>
      <fill>
        <patternFill>
          <bgColor theme="2" tint="-9.9978637043366805E-2"/>
        </patternFill>
      </fill>
    </dxf>
    <dxf>
      <numFmt numFmtId="165" formatCode="_-[$€-2]\ * #,##0.00_-;\-[$€-2]\ * #,##0.00_-;_-[$€-2]\ * &quot;-&quot;??_-;_-@_-"/>
    </dxf>
    <dxf>
      <alignment wrapText="1"/>
    </dxf>
    <dxf>
      <alignment wrapText="1"/>
    </dxf>
    <dxf>
      <alignment horizontal="center"/>
    </dxf>
    <dxf>
      <alignment wrapText="0"/>
    </dxf>
    <dxf>
      <numFmt numFmtId="164" formatCode="_-[$€-2]\ * #,##0_-;\-[$€-2]\ * #,##0_-;_-[$€-2]\ * &quot;-&quot;??_-;_-@_-"/>
    </dxf>
    <dxf>
      <numFmt numFmtId="164" formatCode="_-[$€-2]\ * #,##0_-;\-[$€-2]\ * #,##0_-;_-[$€-2]\ * &quot;-&quot;??_-;_-@_-"/>
    </dxf>
    <dxf>
      <numFmt numFmtId="164" formatCode="_-[$€-2]\ * #,##0_-;\-[$€-2]\ * #,##0_-;_-[$€-2]\ * &quot;-&quot;??_-;_-@_-"/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164" formatCode="_-[$€-2]\ * #,##0_-;\-[$€-2]\ * #,##0_-;_-[$€-2]\ * &quot;-&quot;??_-;_-@_-"/>
    </dxf>
    <dxf>
      <fill>
        <patternFill>
          <bgColor theme="9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164" formatCode="_-[$€-2]\ * #,##0_-;\-[$€-2]\ * #,##0_-;_-[$€-2]\ * &quot;-&quot;??_-;_-@_-"/>
    </dxf>
    <dxf>
      <numFmt numFmtId="164" formatCode="_-[$€-2]\ * #,##0_-;\-[$€-2]\ * #,##0_-;_-[$€-2]\ * &quot;-&quot;??_-;_-@_-"/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164" formatCode="_-[$€-2]\ * #,##0_-;\-[$€-2]\ * #,##0_-;_-[$€-2]\ * &quot;-&quot;??_-;_-@_-"/>
    </dxf>
    <dxf>
      <numFmt numFmtId="164" formatCode="_-[$€-2]\ * #,##0_-;\-[$€-2]\ * #,##0_-;_-[$€-2]\ * &quot;-&quot;??_-;_-@_-"/>
    </dxf>
    <dxf>
      <numFmt numFmtId="165" formatCode="_-[$€-2]\ * #,##0.00_-;\-[$€-2]\ * #,##0.00_-;_-[$€-2]\ * &quot;-&quot;??_-;_-@_-"/>
    </dxf>
    <dxf>
      <alignment wrapText="1"/>
    </dxf>
    <dxf>
      <alignment wrapText="1"/>
    </dxf>
    <dxf>
      <alignment horizontal="center"/>
    </dxf>
    <dxf>
      <alignment wrapText="0"/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numFmt numFmtId="165" formatCode="_-[$€-2]\ * #,##0.00_-;\-[$€-2]\ * #,##0.00_-;_-[$€-2]\ * &quot;-&quot;??_-;_-@_-"/>
    </dxf>
    <dxf>
      <alignment wrapText="1"/>
    </dxf>
    <dxf>
      <fill>
        <patternFill patternType="solid">
          <bgColor theme="9" tint="0.59999389629810485"/>
        </patternFill>
      </fill>
    </dxf>
    <dxf>
      <font>
        <i/>
      </font>
    </dxf>
    <dxf>
      <font>
        <i/>
      </font>
    </dxf>
    <dxf>
      <alignment wrapText="1"/>
    </dxf>
    <dxf>
      <numFmt numFmtId="164" formatCode="_-[$€-2]\ * #,##0_-;\-[$€-2]\ * #,##0_-;_-[$€-2]\ * &quot;-&quot;??_-;_-@_-"/>
    </dxf>
    <dxf>
      <numFmt numFmtId="164" formatCode="_-[$€-2]\ * #,##0_-;\-[$€-2]\ * #,##0_-;_-[$€-2]\ * &quot;-&quot;??_-;_-@_-"/>
    </dxf>
    <dxf>
      <numFmt numFmtId="164" formatCode="_-[$€-2]\ * #,##0_-;\-[$€-2]\ * #,##0_-;_-[$€-2]\ * &quot;-&quot;??_-;_-@_-"/>
    </dxf>
    <dxf>
      <fill>
        <patternFill>
          <bgColor theme="2" tint="-9.9978637043366805E-2"/>
        </patternFill>
      </fill>
    </dxf>
    <dxf>
      <fill>
        <patternFill patternType="solid">
          <bgColor theme="0" tint="-4.9989318521683403E-2"/>
        </patternFill>
      </fill>
    </dxf>
    <dxf>
      <fill>
        <patternFill>
          <bgColor theme="2" tint="-9.9978637043366805E-2"/>
        </patternFill>
      </fill>
    </dxf>
    <dxf>
      <fill>
        <patternFill>
          <bgColor theme="2" tint="-9.9978637043366805E-2"/>
        </patternFill>
      </fill>
    </dxf>
    <dxf>
      <fill>
        <patternFill patternType="solid">
          <bgColor theme="0" tint="-4.9989318521683403E-2"/>
        </patternFill>
      </fill>
    </dxf>
    <dxf>
      <fill>
        <patternFill>
          <bgColor theme="2" tint="-9.9978637043366805E-2"/>
        </patternFill>
      </fill>
    </dxf>
    <dxf>
      <numFmt numFmtId="164" formatCode="_-[$€-2]\ * #,##0_-;\-[$€-2]\ * #,##0_-;_-[$€-2]\ * &quot;-&quot;??_-;_-@_-"/>
    </dxf>
    <dxf>
      <numFmt numFmtId="164" formatCode="_-[$€-2]\ * #,##0_-;\-[$€-2]\ * #,##0_-;_-[$€-2]\ * &quot;-&quot;??_-;_-@_-"/>
    </dxf>
    <dxf>
      <numFmt numFmtId="164" formatCode="_-[$€-2]\ * #,##0_-;\-[$€-2]\ * #,##0_-;_-[$€-2]\ * &quot;-&quot;??_-;_-@_-"/>
    </dxf>
    <dxf>
      <alignment wrapText="1"/>
    </dxf>
    <dxf>
      <font>
        <i/>
      </font>
    </dxf>
    <dxf>
      <font>
        <i/>
      </font>
    </dxf>
    <dxf>
      <fill>
        <patternFill patternType="solid">
          <bgColor theme="9" tint="0.59999389629810485"/>
        </patternFill>
      </fill>
    </dxf>
    <dxf>
      <alignment wrapText="1"/>
    </dxf>
    <dxf>
      <numFmt numFmtId="165" formatCode="_-[$€-2]\ * #,##0.00_-;\-[$€-2]\ * #,##0.00_-;_-[$€-2]\ * &quot;-&quot;??_-;_-@_-"/>
    </dxf>
    <dxf>
      <fill>
        <patternFill patternType="solid"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alignment wrapText="0"/>
    </dxf>
    <dxf>
      <alignment horizontal="center"/>
    </dxf>
    <dxf>
      <alignment wrapText="1"/>
    </dxf>
    <dxf>
      <alignment wrapText="1"/>
    </dxf>
    <dxf>
      <numFmt numFmtId="165" formatCode="_-[$€-2]\ * #,##0.00_-;\-[$€-2]\ * #,##0.00_-;_-[$€-2]\ * &quot;-&quot;??_-;_-@_-"/>
    </dxf>
    <dxf>
      <numFmt numFmtId="164" formatCode="_-[$€-2]\ * #,##0_-;\-[$€-2]\ * #,##0_-;_-[$€-2]\ * &quot;-&quot;??_-;_-@_-"/>
    </dxf>
    <dxf>
      <alignment wrapText="1"/>
    </dxf>
    <dxf>
      <alignment wrapText="1"/>
    </dxf>
    <dxf>
      <alignment wrapText="1"/>
    </dxf>
    <dxf>
      <numFmt numFmtId="164" formatCode="_-[$€-2]\ * #,##0_-;\-[$€-2]\ * #,##0_-;_-[$€-2]\ * &quot;-&quot;??_-;_-@_-"/>
    </dxf>
    <dxf>
      <alignment wrapText="1"/>
    </dxf>
    <dxf>
      <alignment wrapText="1"/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numFmt numFmtId="164" formatCode="_-[$€-2]\ * #,##0_-;\-[$€-2]\ * #,##0_-;_-[$€-2]\ * &quot;-&quot;??_-;_-@_-"/>
    </dxf>
    <dxf>
      <numFmt numFmtId="164" formatCode="_-[$€-2]\ * #,##0_-;\-[$€-2]\ * #,##0_-;_-[$€-2]\ * &quot;-&quot;??_-;_-@_-"/>
    </dxf>
  </dxfs>
  <tableStyles count="0" defaultTableStyle="TableStyleMedium2" defaultPivotStyle="PivotStyleLight16"/>
  <colors>
    <mruColors>
      <color rgb="FFFF572F"/>
      <color rgb="FFFF6699"/>
      <color rgb="FF00CC99"/>
      <color rgb="FF33CCCC"/>
      <color rgb="FFFF3300"/>
      <color rgb="FFFFFF99"/>
      <color rgb="FFFF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4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2.xml"/><Relationship Id="rId11" Type="http://schemas.openxmlformats.org/officeDocument/2006/relationships/styles" Target="styles.xml"/><Relationship Id="rId5" Type="http://schemas.openxmlformats.org/officeDocument/2006/relationships/pivotCacheDefinition" Target="pivotCache/pivotCacheDefinition1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5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'Step 1 - Projection'!$A$64</c:f>
              <c:strCache>
                <c:ptCount val="1"/>
                <c:pt idx="0">
                  <c:v>(blank)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numRef>
              <c:f>'Step 1 - Projection'!$B$63:$R$63</c:f>
              <c:numCache>
                <c:formatCode>General</c:formatCode>
                <c:ptCount val="17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</c:numCache>
            </c:numRef>
          </c:cat>
          <c:val>
            <c:numRef>
              <c:f>'Step 1 - Projection'!$B$64:$R$64</c:f>
              <c:numCache>
                <c:formatCode>_-[$€-2]\ * #,##0_-;\-[$€-2]\ * #,##0_-;_-[$€-2]\ * "-"??_-;_-@_-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AF-4EB2-9D62-A2B01C1D4BFA}"/>
            </c:ext>
          </c:extLst>
        </c:ser>
        <c:ser>
          <c:idx val="1"/>
          <c:order val="1"/>
          <c:tx>
            <c:strRef>
              <c:f>'Step 1 - Projection'!$A$65</c:f>
              <c:strCache>
                <c:ptCount val="1"/>
                <c:pt idx="0">
                  <c:v>Grand 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'Step 1 - Projection'!$B$63:$R$63</c:f>
              <c:numCache>
                <c:formatCode>General</c:formatCode>
                <c:ptCount val="17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</c:numCache>
            </c:numRef>
          </c:cat>
          <c:val>
            <c:numRef>
              <c:f>'Step 1 - Projection'!$B$65:$R$65</c:f>
              <c:numCache>
                <c:formatCode>_-[$€-2]\ * #,##0_-;\-[$€-2]\ * #,##0_-;_-[$€-2]\ * "-"??_-;_-@_-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AAF-4EB2-9D62-A2B01C1D4BFA}"/>
            </c:ext>
          </c:extLst>
        </c:ser>
        <c:ser>
          <c:idx val="2"/>
          <c:order val="2"/>
          <c:tx>
            <c:strRef>
              <c:f>'Step 1 - Projection'!$A$66</c:f>
              <c:strCache>
                <c:ptCount val="1"/>
                <c:pt idx="0">
                  <c:v>0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'Step 1 - Projection'!$B$63:$R$63</c:f>
              <c:numCache>
                <c:formatCode>General</c:formatCode>
                <c:ptCount val="17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</c:numCache>
            </c:numRef>
          </c:cat>
          <c:val>
            <c:numRef>
              <c:f>'Step 1 - Projection'!$B$66:$R$66</c:f>
              <c:numCache>
                <c:formatCode>_-[$€-2]\ * #,##0_-;\-[$€-2]\ * #,##0_-;_-[$€-2]\ * "-"??_-;_-@_-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AAF-4EB2-9D62-A2B01C1D4BFA}"/>
            </c:ext>
          </c:extLst>
        </c:ser>
        <c:ser>
          <c:idx val="3"/>
          <c:order val="3"/>
          <c:tx>
            <c:strRef>
              <c:f>'Step 1 - Projection'!$A$67</c:f>
              <c:strCache>
                <c:ptCount val="1"/>
                <c:pt idx="0">
                  <c:v>0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numRef>
              <c:f>'Step 1 - Projection'!$B$63:$R$63</c:f>
              <c:numCache>
                <c:formatCode>General</c:formatCode>
                <c:ptCount val="17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</c:numCache>
            </c:numRef>
          </c:cat>
          <c:val>
            <c:numRef>
              <c:f>'Step 1 - Projection'!$B$67:$R$67</c:f>
              <c:numCache>
                <c:formatCode>_-[$€-2]\ * #,##0_-;\-[$€-2]\ * #,##0_-;_-[$€-2]\ * "-"??_-;_-@_-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AAF-4EB2-9D62-A2B01C1D4BFA}"/>
            </c:ext>
          </c:extLst>
        </c:ser>
        <c:ser>
          <c:idx val="4"/>
          <c:order val="4"/>
          <c:tx>
            <c:strRef>
              <c:f>'Step 1 - Projection'!$A$68</c:f>
              <c:strCache>
                <c:ptCount val="1"/>
                <c:pt idx="0">
                  <c:v>0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numRef>
              <c:f>'Step 1 - Projection'!$B$63:$R$63</c:f>
              <c:numCache>
                <c:formatCode>General</c:formatCode>
                <c:ptCount val="17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</c:numCache>
            </c:numRef>
          </c:cat>
          <c:val>
            <c:numRef>
              <c:f>'Step 1 - Projection'!$B$68:$R$68</c:f>
              <c:numCache>
                <c:formatCode>_-[$€-2]\ * #,##0_-;\-[$€-2]\ * #,##0_-;_-[$€-2]\ * "-"??_-;_-@_-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AAF-4EB2-9D62-A2B01C1D4BFA}"/>
            </c:ext>
          </c:extLst>
        </c:ser>
        <c:ser>
          <c:idx val="5"/>
          <c:order val="5"/>
          <c:tx>
            <c:strRef>
              <c:f>'Step 1 - Projection'!$A$69</c:f>
              <c:strCache>
                <c:ptCount val="1"/>
                <c:pt idx="0">
                  <c:v>0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'Step 1 - Projection'!$B$63:$R$63</c:f>
              <c:numCache>
                <c:formatCode>General</c:formatCode>
                <c:ptCount val="17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</c:numCache>
            </c:numRef>
          </c:cat>
          <c:val>
            <c:numRef>
              <c:f>'Step 1 - Projection'!$B$69:$R$69</c:f>
              <c:numCache>
                <c:formatCode>_-[$€-2]\ * #,##0_-;\-[$€-2]\ * #,##0_-;_-[$€-2]\ * "-"??_-;_-@_-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AAF-4EB2-9D62-A2B01C1D4B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74291712"/>
        <c:axId val="574293024"/>
      </c:barChart>
      <c:lineChart>
        <c:grouping val="standard"/>
        <c:varyColors val="0"/>
        <c:ser>
          <c:idx val="6"/>
          <c:order val="6"/>
          <c:tx>
            <c:strRef>
              <c:f>'Step 1 - Projection'!$A$70</c:f>
              <c:strCache>
                <c:ptCount val="1"/>
                <c:pt idx="0">
                  <c:v>0</c:v>
                </c:pt>
              </c:strCache>
            </c:strRef>
          </c:tx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'Step 1 - Projection'!$B$63:$R$63</c:f>
              <c:numCache>
                <c:formatCode>General</c:formatCode>
                <c:ptCount val="17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</c:numCache>
            </c:numRef>
          </c:cat>
          <c:val>
            <c:numRef>
              <c:f>'Step 1 - Projection'!$B$70:$R$70</c:f>
              <c:numCache>
                <c:formatCode>_-[$€-2]\ * #,##0_-;\-[$€-2]\ * #,##0_-;_-[$€-2]\ * "-"??_-;_-@_-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BAAF-4EB2-9D62-A2B01C1D4BFA}"/>
            </c:ext>
          </c:extLst>
        </c:ser>
        <c:ser>
          <c:idx val="7"/>
          <c:order val="7"/>
          <c:tx>
            <c:strRef>
              <c:f>'Step 1 - Projection'!$A$71</c:f>
              <c:strCache>
                <c:ptCount val="1"/>
                <c:pt idx="0">
                  <c:v>0</c:v>
                </c:pt>
              </c:strCache>
            </c:strRef>
          </c:tx>
          <c:spPr>
            <a:ln w="28575" cap="rnd">
              <a:solidFill>
                <a:srgbClr val="FF572F"/>
              </a:solidFill>
              <a:round/>
            </a:ln>
            <a:effectLst/>
          </c:spPr>
          <c:marker>
            <c:symbol val="none"/>
          </c:marker>
          <c:cat>
            <c:numRef>
              <c:f>'Step 1 - Projection'!$B$63:$R$63</c:f>
              <c:numCache>
                <c:formatCode>General</c:formatCode>
                <c:ptCount val="17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</c:numCache>
            </c:numRef>
          </c:cat>
          <c:val>
            <c:numRef>
              <c:f>'Step 1 - Projection'!$B$71:$R$71</c:f>
              <c:numCache>
                <c:formatCode>_-[$€-2]\ * #,##0_-;\-[$€-2]\ * #,##0_-;_-[$€-2]\ * "-"??_-;_-@_-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AAF-4EB2-9D62-A2B01C1D4BFA}"/>
            </c:ext>
          </c:extLst>
        </c:ser>
        <c:ser>
          <c:idx val="11"/>
          <c:order val="11"/>
          <c:tx>
            <c:strRef>
              <c:f>'Step 1 - Projection'!#REF!</c:f>
              <c:strCache>
                <c:ptCount val="1"/>
                <c:pt idx="0">
                  <c:v>#REF!</c:v>
                </c:pt>
              </c:strCache>
            </c:strRef>
          </c:tx>
          <c:spPr>
            <a:ln w="28575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'Step 1 - Projection'!$B$63:$R$63</c:f>
              <c:numCache>
                <c:formatCode>General</c:formatCode>
                <c:ptCount val="17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</c:numCache>
            </c:numRef>
          </c:cat>
          <c:val>
            <c:numRef>
              <c:f>'Step 1 - Projection'!#REF!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BAAF-4EB2-9D62-A2B01C1D4B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4291712"/>
        <c:axId val="574293024"/>
        <c:extLst>
          <c:ext xmlns:c15="http://schemas.microsoft.com/office/drawing/2012/chart" uri="{02D57815-91ED-43cb-92C2-25804820EDAC}">
            <c15:filteredLineSeries>
              <c15:ser>
                <c:idx val="8"/>
                <c:order val="8"/>
                <c:tx>
                  <c:strRef>
                    <c:extLst>
                      <c:ext uri="{02D57815-91ED-43cb-92C2-25804820EDAC}">
                        <c15:formulaRef>
                          <c15:sqref>'Step 1 - Projection'!$A$72</c15:sqref>
                        </c15:formulaRef>
                      </c:ext>
                    </c:extLst>
                    <c:strCache>
                      <c:ptCount val="1"/>
                      <c:pt idx="0">
                        <c:v>0</c:v>
                      </c:pt>
                    </c:strCache>
                  </c:strRef>
                </c:tx>
                <c:spPr>
                  <a:ln w="28575" cap="rnd">
                    <a:solidFill>
                      <a:schemeClr val="accent6">
                        <a:lumMod val="60000"/>
                        <a:lumOff val="4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'Step 1 - Projection'!$B$63:$R$63</c15:sqref>
                        </c15:formulaRef>
                      </c:ext>
                    </c:extLst>
                    <c:numCache>
                      <c:formatCode>General</c:formatCode>
                      <c:ptCount val="17"/>
                      <c:pt idx="0">
                        <c:v>2014</c:v>
                      </c:pt>
                      <c:pt idx="1">
                        <c:v>2015</c:v>
                      </c:pt>
                      <c:pt idx="2">
                        <c:v>2016</c:v>
                      </c:pt>
                      <c:pt idx="3">
                        <c:v>2017</c:v>
                      </c:pt>
                      <c:pt idx="4">
                        <c:v>2018</c:v>
                      </c:pt>
                      <c:pt idx="5">
                        <c:v>2019</c:v>
                      </c:pt>
                      <c:pt idx="6">
                        <c:v>2020</c:v>
                      </c:pt>
                      <c:pt idx="7">
                        <c:v>2021</c:v>
                      </c:pt>
                      <c:pt idx="8">
                        <c:v>2022</c:v>
                      </c:pt>
                      <c:pt idx="9">
                        <c:v>2023</c:v>
                      </c:pt>
                      <c:pt idx="10">
                        <c:v>2024</c:v>
                      </c:pt>
                      <c:pt idx="11">
                        <c:v>2025</c:v>
                      </c:pt>
                      <c:pt idx="12">
                        <c:v>2026</c:v>
                      </c:pt>
                      <c:pt idx="13">
                        <c:v>2027</c:v>
                      </c:pt>
                      <c:pt idx="14">
                        <c:v>2028</c:v>
                      </c:pt>
                      <c:pt idx="15">
                        <c:v>2029</c:v>
                      </c:pt>
                      <c:pt idx="16">
                        <c:v>2030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'Step 1 - Projection'!$B$72:$R$72</c15:sqref>
                        </c15:formulaRef>
                      </c:ext>
                    </c:extLst>
                    <c:numCache>
                      <c:formatCode>_-[$€-2]\ * #,##0_-;\-[$€-2]\ * #,##0_-;_-[$€-2]\ * "-"??_-;_-@_-</c:formatCode>
                      <c:ptCount val="17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8-BAAF-4EB2-9D62-A2B01C1D4BFA}"/>
                  </c:ext>
                </c:extLst>
              </c15:ser>
            </c15:filteredLineSeries>
            <c15:filteredLine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'Step 1 - Projection'!$A$73</c15:sqref>
                        </c15:formulaRef>
                      </c:ext>
                    </c:extLst>
                    <c:strCache>
                      <c:ptCount val="1"/>
                      <c:pt idx="0">
                        <c:v>0</c:v>
                      </c:pt>
                    </c:strCache>
                  </c:strRef>
                </c:tx>
                <c:spPr>
                  <a:ln w="28575" cap="rnd">
                    <a:solidFill>
                      <a:srgbClr val="00B050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'Step 1 - Projection'!$B$63:$R$63</c15:sqref>
                        </c15:formulaRef>
                      </c:ext>
                    </c:extLst>
                    <c:numCache>
                      <c:formatCode>General</c:formatCode>
                      <c:ptCount val="17"/>
                      <c:pt idx="0">
                        <c:v>2014</c:v>
                      </c:pt>
                      <c:pt idx="1">
                        <c:v>2015</c:v>
                      </c:pt>
                      <c:pt idx="2">
                        <c:v>2016</c:v>
                      </c:pt>
                      <c:pt idx="3">
                        <c:v>2017</c:v>
                      </c:pt>
                      <c:pt idx="4">
                        <c:v>2018</c:v>
                      </c:pt>
                      <c:pt idx="5">
                        <c:v>2019</c:v>
                      </c:pt>
                      <c:pt idx="6">
                        <c:v>2020</c:v>
                      </c:pt>
                      <c:pt idx="7">
                        <c:v>2021</c:v>
                      </c:pt>
                      <c:pt idx="8">
                        <c:v>2022</c:v>
                      </c:pt>
                      <c:pt idx="9">
                        <c:v>2023</c:v>
                      </c:pt>
                      <c:pt idx="10">
                        <c:v>2024</c:v>
                      </c:pt>
                      <c:pt idx="11">
                        <c:v>2025</c:v>
                      </c:pt>
                      <c:pt idx="12">
                        <c:v>2026</c:v>
                      </c:pt>
                      <c:pt idx="13">
                        <c:v>2027</c:v>
                      </c:pt>
                      <c:pt idx="14">
                        <c:v>2028</c:v>
                      </c:pt>
                      <c:pt idx="15">
                        <c:v>2029</c:v>
                      </c:pt>
                      <c:pt idx="16">
                        <c:v>2030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'Step 1 - Projection'!$B$73:$R$73</c15:sqref>
                        </c15:formulaRef>
                      </c:ext>
                    </c:extLst>
                    <c:numCache>
                      <c:formatCode>_-[$€-2]\ * #,##0_-;\-[$€-2]\ * #,##0_-;_-[$€-2]\ * "-"??_-;_-@_-</c:formatCode>
                      <c:ptCount val="17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BAAF-4EB2-9D62-A2B01C1D4BFA}"/>
                  </c:ext>
                </c:extLst>
              </c15:ser>
            </c15:filteredLineSeries>
            <c15:filteredLine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'Step 1 - Projection'!$A$74</c15:sqref>
                        </c15:formulaRef>
                      </c:ext>
                    </c:extLst>
                    <c:strCache>
                      <c:ptCount val="1"/>
                      <c:pt idx="0">
                        <c:v>0</c:v>
                      </c:pt>
                    </c:strCache>
                  </c:strRef>
                </c:tx>
                <c:spPr>
                  <a:ln w="28575" cap="rnd">
                    <a:solidFill>
                      <a:schemeClr val="accent5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'Step 1 - Projection'!$B$63:$R$63</c15:sqref>
                        </c15:formulaRef>
                      </c:ext>
                    </c:extLst>
                    <c:numCache>
                      <c:formatCode>General</c:formatCode>
                      <c:ptCount val="17"/>
                      <c:pt idx="0">
                        <c:v>2014</c:v>
                      </c:pt>
                      <c:pt idx="1">
                        <c:v>2015</c:v>
                      </c:pt>
                      <c:pt idx="2">
                        <c:v>2016</c:v>
                      </c:pt>
                      <c:pt idx="3">
                        <c:v>2017</c:v>
                      </c:pt>
                      <c:pt idx="4">
                        <c:v>2018</c:v>
                      </c:pt>
                      <c:pt idx="5">
                        <c:v>2019</c:v>
                      </c:pt>
                      <c:pt idx="6">
                        <c:v>2020</c:v>
                      </c:pt>
                      <c:pt idx="7">
                        <c:v>2021</c:v>
                      </c:pt>
                      <c:pt idx="8">
                        <c:v>2022</c:v>
                      </c:pt>
                      <c:pt idx="9">
                        <c:v>2023</c:v>
                      </c:pt>
                      <c:pt idx="10">
                        <c:v>2024</c:v>
                      </c:pt>
                      <c:pt idx="11">
                        <c:v>2025</c:v>
                      </c:pt>
                      <c:pt idx="12">
                        <c:v>2026</c:v>
                      </c:pt>
                      <c:pt idx="13">
                        <c:v>2027</c:v>
                      </c:pt>
                      <c:pt idx="14">
                        <c:v>2028</c:v>
                      </c:pt>
                      <c:pt idx="15">
                        <c:v>2029</c:v>
                      </c:pt>
                      <c:pt idx="16">
                        <c:v>2030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'Step 1 - Projection'!$B$74:$R$74</c15:sqref>
                        </c15:formulaRef>
                      </c:ext>
                    </c:extLst>
                    <c:numCache>
                      <c:formatCode>_-[$€-2]\ * #,##0_-;\-[$€-2]\ * #,##0_-;_-[$€-2]\ * "-"??_-;_-@_-</c:formatCode>
                      <c:ptCount val="17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BAAF-4EB2-9D62-A2B01C1D4BFA}"/>
                  </c:ext>
                </c:extLst>
              </c15:ser>
            </c15:filteredLineSeries>
          </c:ext>
        </c:extLst>
      </c:lineChart>
      <c:catAx>
        <c:axId val="574291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4293024"/>
        <c:crosses val="autoZero"/>
        <c:auto val="1"/>
        <c:lblAlgn val="ctr"/>
        <c:lblOffset val="100"/>
        <c:noMultiLvlLbl val="0"/>
      </c:catAx>
      <c:valAx>
        <c:axId val="5742930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[$€-2]\ * #,##0_-;\-[$€-2]\ * #,##0_-;_-[$€-2]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42917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solidFill>
            <a:schemeClr val="accent6">
              <a:lumMod val="50000"/>
            </a:schemeClr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[SUMP_PLUS_FFTT_TEMPLATE_2023-03-23.xlsx]Step 1 - Projection!PivotTable3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6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ln w="28575" cap="rnd">
            <a:solidFill>
              <a:schemeClr val="accent5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ln w="28575" cap="rnd">
            <a:solidFill>
              <a:srgbClr val="FFFF00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ln w="28575" cap="rnd">
            <a:solidFill>
              <a:srgbClr val="FFC000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ln w="28575" cap="rnd">
            <a:solidFill>
              <a:schemeClr val="accent6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'Step 1 - Projection'!$B$77:$B$78</c:f>
              <c:strCache>
                <c:ptCount val="1"/>
                <c:pt idx="0">
                  <c:v>Highways network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'Step 1 - Projection'!$A$79:$A$89</c:f>
              <c:strCache>
                <c:ptCount val="11"/>
                <c:pt idx="0">
                  <c:v>Sum of Funding (2014)</c:v>
                </c:pt>
                <c:pt idx="1">
                  <c:v>Sum of Funding (2015)</c:v>
                </c:pt>
                <c:pt idx="2">
                  <c:v>Sum of Funding (2016)</c:v>
                </c:pt>
                <c:pt idx="3">
                  <c:v>Sum of Funding (2017)</c:v>
                </c:pt>
                <c:pt idx="4">
                  <c:v>Sum of Funding (2018)</c:v>
                </c:pt>
                <c:pt idx="5">
                  <c:v>Sum of Funding (2019</c:v>
                </c:pt>
                <c:pt idx="6">
                  <c:v>Sum of Funding (2020)</c:v>
                </c:pt>
                <c:pt idx="7">
                  <c:v>Sum of Funding (2021)</c:v>
                </c:pt>
                <c:pt idx="8">
                  <c:v>Sum of Funding (2022)</c:v>
                </c:pt>
                <c:pt idx="9">
                  <c:v>Sum of Funding (2023)</c:v>
                </c:pt>
                <c:pt idx="10">
                  <c:v>Sum of Funding (2024)</c:v>
                </c:pt>
              </c:strCache>
            </c:strRef>
          </c:cat>
          <c:val>
            <c:numRef>
              <c:f>'Step 1 - Projection'!$B$79:$B$89</c:f>
              <c:numCache>
                <c:formatCode>_-[$€-2]\ * #,##0_-;\-[$€-2]\ * #,##0_-;_-[$€-2]\ * "-"??_-;_-@_-</c:formatCode>
                <c:ptCount val="11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FCD-478D-BC56-996FBD1F694C}"/>
            </c:ext>
          </c:extLst>
        </c:ser>
        <c:ser>
          <c:idx val="1"/>
          <c:order val="1"/>
          <c:tx>
            <c:strRef>
              <c:f>'Step 1 - Projection'!$C$77:$C$78</c:f>
              <c:strCache>
                <c:ptCount val="1"/>
                <c:pt idx="0">
                  <c:v>Public Transport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strRef>
              <c:f>'Step 1 - Projection'!$A$79:$A$89</c:f>
              <c:strCache>
                <c:ptCount val="11"/>
                <c:pt idx="0">
                  <c:v>Sum of Funding (2014)</c:v>
                </c:pt>
                <c:pt idx="1">
                  <c:v>Sum of Funding (2015)</c:v>
                </c:pt>
                <c:pt idx="2">
                  <c:v>Sum of Funding (2016)</c:v>
                </c:pt>
                <c:pt idx="3">
                  <c:v>Sum of Funding (2017)</c:v>
                </c:pt>
                <c:pt idx="4">
                  <c:v>Sum of Funding (2018)</c:v>
                </c:pt>
                <c:pt idx="5">
                  <c:v>Sum of Funding (2019</c:v>
                </c:pt>
                <c:pt idx="6">
                  <c:v>Sum of Funding (2020)</c:v>
                </c:pt>
                <c:pt idx="7">
                  <c:v>Sum of Funding (2021)</c:v>
                </c:pt>
                <c:pt idx="8">
                  <c:v>Sum of Funding (2022)</c:v>
                </c:pt>
                <c:pt idx="9">
                  <c:v>Sum of Funding (2023)</c:v>
                </c:pt>
                <c:pt idx="10">
                  <c:v>Sum of Funding (2024)</c:v>
                </c:pt>
              </c:strCache>
            </c:strRef>
          </c:cat>
          <c:val>
            <c:numRef>
              <c:f>'Step 1 - Projection'!$C$79:$C$89</c:f>
              <c:numCache>
                <c:formatCode>_-[$€-2]\ * #,##0_-;\-[$€-2]\ * #,##0_-;_-[$€-2]\ * "-"??_-;_-@_-</c:formatCode>
                <c:ptCount val="11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FCD-478D-BC56-996FBD1F694C}"/>
            </c:ext>
          </c:extLst>
        </c:ser>
        <c:ser>
          <c:idx val="2"/>
          <c:order val="2"/>
          <c:tx>
            <c:strRef>
              <c:f>'Step 1 - Projection'!$D$77:$D$78</c:f>
              <c:strCache>
                <c:ptCount val="1"/>
                <c:pt idx="0">
                  <c:v>Walking and cycling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'Step 1 - Projection'!$A$79:$A$89</c:f>
              <c:strCache>
                <c:ptCount val="11"/>
                <c:pt idx="0">
                  <c:v>Sum of Funding (2014)</c:v>
                </c:pt>
                <c:pt idx="1">
                  <c:v>Sum of Funding (2015)</c:v>
                </c:pt>
                <c:pt idx="2">
                  <c:v>Sum of Funding (2016)</c:v>
                </c:pt>
                <c:pt idx="3">
                  <c:v>Sum of Funding (2017)</c:v>
                </c:pt>
                <c:pt idx="4">
                  <c:v>Sum of Funding (2018)</c:v>
                </c:pt>
                <c:pt idx="5">
                  <c:v>Sum of Funding (2019</c:v>
                </c:pt>
                <c:pt idx="6">
                  <c:v>Sum of Funding (2020)</c:v>
                </c:pt>
                <c:pt idx="7">
                  <c:v>Sum of Funding (2021)</c:v>
                </c:pt>
                <c:pt idx="8">
                  <c:v>Sum of Funding (2022)</c:v>
                </c:pt>
                <c:pt idx="9">
                  <c:v>Sum of Funding (2023)</c:v>
                </c:pt>
                <c:pt idx="10">
                  <c:v>Sum of Funding (2024)</c:v>
                </c:pt>
              </c:strCache>
            </c:strRef>
          </c:cat>
          <c:val>
            <c:numRef>
              <c:f>'Step 1 - Projection'!$D$79:$D$89</c:f>
              <c:numCache>
                <c:formatCode>_-[$€-2]\ * #,##0_-;\-[$€-2]\ * #,##0_-;_-[$€-2]\ * "-"??_-;_-@_-</c:formatCode>
                <c:ptCount val="11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FCD-478D-BC56-996FBD1F69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28069752"/>
        <c:axId val="728070080"/>
      </c:lineChart>
      <c:catAx>
        <c:axId val="728069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8070080"/>
        <c:crosses val="autoZero"/>
        <c:auto val="1"/>
        <c:lblAlgn val="ctr"/>
        <c:lblOffset val="100"/>
        <c:noMultiLvlLbl val="0"/>
      </c:catAx>
      <c:valAx>
        <c:axId val="728070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[$€-2]\ * #,##0_-;\-[$€-2]\ * #,##0_-;_-[$€-2]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80697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chemeClr val="accent5">
              <a:lumMod val="75000"/>
            </a:schemeClr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[SUMP_PLUS_FFTT_TEMPLATE_2023-03-23.xlsx]Step 1 - Projection!PivotTable2</c:name>
    <c:fmtId val="5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Funding by measure sub-category (2014-2024)</a:t>
            </a:r>
          </a:p>
        </c:rich>
      </c:tx>
      <c:layout>
        <c:manualLayout>
          <c:xMode val="edge"/>
          <c:yMode val="edge"/>
          <c:x val="1.30033595800525E-2"/>
          <c:y val="8.05904463418188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5"/>
          </a:solidFill>
          <a:ln w="19050">
            <a:solidFill>
              <a:schemeClr val="lt1"/>
            </a:solidFill>
          </a:ln>
          <a:effectLst/>
        </c:spPr>
      </c:pivotFmt>
      <c:pivotFmt>
        <c:idx val="2"/>
        <c:spPr>
          <a:solidFill>
            <a:schemeClr val="accent5">
              <a:lumMod val="75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3"/>
        <c:spPr>
          <a:solidFill>
            <a:schemeClr val="accent5">
              <a:lumMod val="50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4"/>
        <c:spPr>
          <a:solidFill>
            <a:schemeClr val="accent5">
              <a:lumMod val="40000"/>
              <a:lumOff val="60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5"/>
        <c:spPr>
          <a:solidFill>
            <a:srgbClr val="FFFF00"/>
          </a:solidFill>
          <a:ln w="19050">
            <a:solidFill>
              <a:schemeClr val="lt1"/>
            </a:solidFill>
          </a:ln>
          <a:effectLst/>
        </c:spPr>
      </c:pivotFmt>
      <c:pivotFmt>
        <c:idx val="6"/>
        <c:spPr>
          <a:solidFill>
            <a:schemeClr val="accent4"/>
          </a:solidFill>
          <a:ln w="19050">
            <a:solidFill>
              <a:schemeClr val="lt1"/>
            </a:solidFill>
          </a:ln>
          <a:effectLst/>
        </c:spPr>
      </c:pivotFmt>
      <c:pivotFmt>
        <c:idx val="7"/>
        <c:spPr>
          <a:solidFill>
            <a:schemeClr val="accent2"/>
          </a:solidFill>
          <a:ln w="19050">
            <a:solidFill>
              <a:schemeClr val="lt1"/>
            </a:solidFill>
          </a:ln>
          <a:effectLst/>
        </c:spPr>
      </c:pivotFmt>
      <c:pivotFmt>
        <c:idx val="8"/>
        <c:spPr>
          <a:solidFill>
            <a:schemeClr val="accent2">
              <a:lumMod val="75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9"/>
        <c:spPr>
          <a:solidFill>
            <a:schemeClr val="accent2">
              <a:lumMod val="50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10"/>
        <c:spPr>
          <a:solidFill>
            <a:schemeClr val="accent6">
              <a:lumMod val="75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11"/>
        <c:spPr>
          <a:solidFill>
            <a:srgbClr val="FF572F"/>
          </a:solidFill>
          <a:ln w="19050">
            <a:solidFill>
              <a:schemeClr val="lt1"/>
            </a:solidFill>
          </a:ln>
          <a:effectLst/>
        </c:spPr>
      </c:pivotFmt>
      <c:pivotFmt>
        <c:idx val="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"/>
        <c:spPr>
          <a:solidFill>
            <a:srgbClr val="33CCCC"/>
          </a:solidFill>
          <a:ln w="19050">
            <a:solidFill>
              <a:schemeClr val="lt1"/>
            </a:solidFill>
          </a:ln>
          <a:effectLst/>
        </c:spPr>
      </c:pivotFmt>
      <c:pivotFmt>
        <c:idx val="14"/>
        <c:spPr>
          <a:solidFill>
            <a:schemeClr val="accent6">
              <a:lumMod val="50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15"/>
        <c:spPr>
          <a:solidFill>
            <a:schemeClr val="accent6">
              <a:lumMod val="75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16"/>
        <c:spPr>
          <a:solidFill>
            <a:schemeClr val="accent6">
              <a:lumMod val="60000"/>
              <a:lumOff val="40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17"/>
        <c:spPr>
          <a:solidFill>
            <a:schemeClr val="accent4">
              <a:lumMod val="50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18"/>
        <c:spPr>
          <a:solidFill>
            <a:schemeClr val="accent4">
              <a:lumMod val="75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19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</c:pivotFmt>
      <c:pivotFmt>
        <c:idx val="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</c:pivotFmts>
    <c:plotArea>
      <c:layout/>
      <c:pieChart>
        <c:varyColors val="1"/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55966698791332503"/>
          <c:y val="1.1081513557891758E-2"/>
          <c:w val="0.4227316138335821"/>
          <c:h val="0.9498223867935420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[SUMP_PLUS_FFTT_TEMPLATE_2023-03-23.xlsx]Step 1 - Projection!PivotTable5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Proportion</a:t>
            </a:r>
            <a:r>
              <a:rPr lang="en-US" baseline="0"/>
              <a:t> of funding by sources 2014-2022</a:t>
            </a:r>
            <a:r>
              <a:rPr lang="en-US"/>
              <a:t> </a:t>
            </a:r>
          </a:p>
        </c:rich>
      </c:tx>
      <c:layout>
        <c:manualLayout>
          <c:xMode val="edge"/>
          <c:yMode val="edge"/>
          <c:x val="1.7240999199729157E-2"/>
          <c:y val="0.1193496646252551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"/>
        <c:spPr>
          <a:solidFill>
            <a:schemeClr val="accent5"/>
          </a:solidFill>
          <a:ln w="19050">
            <a:solidFill>
              <a:schemeClr val="lt1"/>
            </a:solidFill>
          </a:ln>
          <a:effectLst/>
        </c:spPr>
      </c:pivotFmt>
      <c:pivotFmt>
        <c:idx val="4"/>
        <c:spPr>
          <a:solidFill>
            <a:schemeClr val="accent5">
              <a:lumMod val="60000"/>
              <a:lumOff val="40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5"/>
        <c:spPr>
          <a:solidFill>
            <a:schemeClr val="accent5">
              <a:lumMod val="75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6"/>
        <c:spPr>
          <a:solidFill>
            <a:schemeClr val="accent6">
              <a:lumMod val="50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7"/>
        <c:spPr>
          <a:solidFill>
            <a:schemeClr val="accent6">
              <a:lumMod val="75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8"/>
        <c:spPr>
          <a:solidFill>
            <a:schemeClr val="accent6">
              <a:lumMod val="60000"/>
              <a:lumOff val="40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9"/>
        <c:spPr>
          <a:solidFill>
            <a:srgbClr val="00B050"/>
          </a:solidFill>
          <a:ln w="19050">
            <a:solidFill>
              <a:schemeClr val="lt1"/>
            </a:solidFill>
          </a:ln>
          <a:effectLst/>
        </c:spPr>
      </c:pivotFmt>
      <c:pivotFmt>
        <c:idx val="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'Step 1 - Projection'!$X$48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D076-4344-9A63-188A01D03C9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D076-4344-9A63-188A01D03C9C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D076-4344-9A63-188A01D03C9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D076-4344-9A63-188A01D03C9C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D076-4344-9A63-188A01D03C9C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914F-4680-B597-1CACF525019A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D076-4344-9A63-188A01D03C9C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8-D076-4344-9A63-188A01D03C9C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D076-4344-9A63-188A01D03C9C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A-D076-4344-9A63-188A01D03C9C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914F-4680-B597-1CACF525019A}"/>
              </c:ext>
            </c:extLst>
          </c:dPt>
          <c:cat>
            <c:strRef>
              <c:f>'Step 1 - Projection'!$W$49:$W$50</c:f>
              <c:strCache>
                <c:ptCount val="1"/>
                <c:pt idx="0">
                  <c:v>(blank)</c:v>
                </c:pt>
              </c:strCache>
            </c:strRef>
          </c:cat>
          <c:val>
            <c:numRef>
              <c:f>'Step 1 - Projection'!$X$49:$X$50</c:f>
              <c:numCache>
                <c:formatCode>_-[$€-2]\ * #,##0_-;\-[$€-2]\ * #,##0_-;_-[$€-2]\ * "-"??_-;_-@_-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0-D076-4344-9A63-188A01D03C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2500605574316848"/>
          <c:y val="4.4477252843394571E-2"/>
          <c:w val="0.36429370937122918"/>
          <c:h val="0.9197007144940215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Comparison of target</a:t>
            </a:r>
            <a:r>
              <a:rPr lang="en-US" sz="1200" baseline="0"/>
              <a:t> annual funding per funding source</a:t>
            </a:r>
            <a:endParaRPr lang="en-US" sz="1200"/>
          </a:p>
        </c:rich>
      </c:tx>
      <c:layout>
        <c:manualLayout>
          <c:xMode val="edge"/>
          <c:yMode val="edge"/>
          <c:x val="1.6232576662684194E-2"/>
          <c:y val="2.00752796641895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'Step 2 - Funding overview'!$W$62</c:f>
              <c:strCache>
                <c:ptCount val="1"/>
                <c:pt idx="0">
                  <c:v>Funding amount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'Step 2 - Funding overview'!$X$61:$AQ$61</c:f>
              <c:strCache>
                <c:ptCount val="20"/>
                <c:pt idx="0">
                  <c:v>EU </c:v>
                </c:pt>
                <c:pt idx="1">
                  <c:v>National Climate Fund</c:v>
                </c:pt>
                <c:pt idx="2">
                  <c:v>National 2</c:v>
                </c:pt>
                <c:pt idx="4">
                  <c:v>Bonds</c:v>
                </c:pt>
                <c:pt idx="5">
                  <c:v>Loans</c:v>
                </c:pt>
                <c:pt idx="7">
                  <c:v>Land value capture/ developer contributions</c:v>
                </c:pt>
                <c:pt idx="8">
                  <c:v>Direct provision     (in-kind)</c:v>
                </c:pt>
                <c:pt idx="9">
                  <c:v>Development standards</c:v>
                </c:pt>
                <c:pt idx="11">
                  <c:v>Employer direct provision </c:v>
                </c:pt>
                <c:pt idx="12">
                  <c:v>Mobility service provider</c:v>
                </c:pt>
                <c:pt idx="14">
                  <c:v>Congestion charges/ UVARs</c:v>
                </c:pt>
                <c:pt idx="15">
                  <c:v>Parking charges</c:v>
                </c:pt>
                <c:pt idx="16">
                  <c:v>Business subscriptions &amp; fares</c:v>
                </c:pt>
                <c:pt idx="17">
                  <c:v>Personal subscriptions &amp; fares</c:v>
                </c:pt>
                <c:pt idx="18">
                  <c:v>Advertising</c:v>
                </c:pt>
                <c:pt idx="19">
                  <c:v>Local taxation</c:v>
                </c:pt>
              </c:strCache>
            </c:strRef>
          </c:cat>
          <c:val>
            <c:numRef>
              <c:f>'Step 2 - Funding overview'!$X$62:$AQ$62</c:f>
              <c:numCache>
                <c:formatCode>_-[$€-2]\ * #,##0_-;\-[$€-2]\ * #,##0_-;_-[$€-2]\ * "-"??_-;_-@_-</c:formatCode>
                <c:ptCount val="20"/>
                <c:pt idx="0">
                  <c:v>300000</c:v>
                </c:pt>
                <c:pt idx="1">
                  <c:v>500000</c:v>
                </c:pt>
                <c:pt idx="2">
                  <c:v>0</c:v>
                </c:pt>
                <c:pt idx="4">
                  <c:v>0</c:v>
                </c:pt>
                <c:pt idx="5">
                  <c:v>0</c:v>
                </c:pt>
                <c:pt idx="7">
                  <c:v>100000</c:v>
                </c:pt>
                <c:pt idx="8">
                  <c:v>0</c:v>
                </c:pt>
                <c:pt idx="9">
                  <c:v>0</c:v>
                </c:pt>
                <c:pt idx="11">
                  <c:v>0</c:v>
                </c:pt>
                <c:pt idx="12">
                  <c:v>0</c:v>
                </c:pt>
                <c:pt idx="14">
                  <c:v>0</c:v>
                </c:pt>
                <c:pt idx="15">
                  <c:v>250000</c:v>
                </c:pt>
                <c:pt idx="16">
                  <c:v>0</c:v>
                </c:pt>
                <c:pt idx="17">
                  <c:v>0</c:v>
                </c:pt>
                <c:pt idx="18">
                  <c:v>166666.66666666666</c:v>
                </c:pt>
                <c:pt idx="19">
                  <c:v>11000000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679-4C8D-9A5F-3174B4EABC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2877712"/>
        <c:axId val="772874472"/>
      </c:barChart>
      <c:catAx>
        <c:axId val="772877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2874472"/>
        <c:crosses val="autoZero"/>
        <c:auto val="1"/>
        <c:lblAlgn val="ctr"/>
        <c:lblOffset val="100"/>
        <c:noMultiLvlLbl val="0"/>
      </c:catAx>
      <c:valAx>
        <c:axId val="7728744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[$€-2]\ * #,##0_-;\-[$€-2]\ * #,##0_-;_-[$€-2]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2877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Comparison of historic and planned funding allocations</a:t>
            </a:r>
            <a:r>
              <a:rPr lang="en-GB" baseline="0"/>
              <a:t> (%)</a:t>
            </a:r>
            <a:endParaRPr lang="en-GB"/>
          </a:p>
        </c:rich>
      </c:tx>
      <c:layout>
        <c:manualLayout>
          <c:xMode val="edge"/>
          <c:yMode val="edge"/>
          <c:x val="1.1253913443914328E-2"/>
          <c:y val="2.000588624632076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'Step 2 - Funding overview'!$B$61</c:f>
              <c:strCache>
                <c:ptCount val="1"/>
                <c:pt idx="0">
                  <c:v>Historic average % funding per year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'Step 2 - Funding overview'!$A$62:$A$72</c:f>
              <c:strCache>
                <c:ptCount val="11"/>
                <c:pt idx="0">
                  <c:v>Sub-category 12</c:v>
                </c:pt>
                <c:pt idx="1">
                  <c:v>Sub-category 13</c:v>
                </c:pt>
                <c:pt idx="2">
                  <c:v>Sub-category 14</c:v>
                </c:pt>
                <c:pt idx="3">
                  <c:v>Sub-category 15</c:v>
                </c:pt>
                <c:pt idx="4">
                  <c:v>Sub-category 16</c:v>
                </c:pt>
                <c:pt idx="5">
                  <c:v>Sub-category 17</c:v>
                </c:pt>
                <c:pt idx="6">
                  <c:v>Sub-category 18</c:v>
                </c:pt>
                <c:pt idx="7">
                  <c:v>Sub-category 19</c:v>
                </c:pt>
                <c:pt idx="8">
                  <c:v>Sub-category 20</c:v>
                </c:pt>
                <c:pt idx="9">
                  <c:v>Sub-category 21</c:v>
                </c:pt>
                <c:pt idx="10">
                  <c:v>Sub-category 22</c:v>
                </c:pt>
              </c:strCache>
            </c:strRef>
          </c:cat>
          <c:val>
            <c:numRef>
              <c:f>'Step 2 - Funding overview'!$B$62:$B$72</c:f>
              <c:numCache>
                <c:formatCode>0.0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A6-4B93-8FE8-5E98F619CE94}"/>
            </c:ext>
          </c:extLst>
        </c:ser>
        <c:ser>
          <c:idx val="1"/>
          <c:order val="1"/>
          <c:tx>
            <c:strRef>
              <c:f>'Step 2 - Funding overview'!$C$61</c:f>
              <c:strCache>
                <c:ptCount val="1"/>
                <c:pt idx="0">
                  <c:v>Planned average % funding per year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'Step 2 - Funding overview'!$A$62:$A$72</c:f>
              <c:strCache>
                <c:ptCount val="11"/>
                <c:pt idx="0">
                  <c:v>Sub-category 12</c:v>
                </c:pt>
                <c:pt idx="1">
                  <c:v>Sub-category 13</c:v>
                </c:pt>
                <c:pt idx="2">
                  <c:v>Sub-category 14</c:v>
                </c:pt>
                <c:pt idx="3">
                  <c:v>Sub-category 15</c:v>
                </c:pt>
                <c:pt idx="4">
                  <c:v>Sub-category 16</c:v>
                </c:pt>
                <c:pt idx="5">
                  <c:v>Sub-category 17</c:v>
                </c:pt>
                <c:pt idx="6">
                  <c:v>Sub-category 18</c:v>
                </c:pt>
                <c:pt idx="7">
                  <c:v>Sub-category 19</c:v>
                </c:pt>
                <c:pt idx="8">
                  <c:v>Sub-category 20</c:v>
                </c:pt>
                <c:pt idx="9">
                  <c:v>Sub-category 21</c:v>
                </c:pt>
                <c:pt idx="10">
                  <c:v>Sub-category 22</c:v>
                </c:pt>
              </c:strCache>
            </c:strRef>
          </c:cat>
          <c:val>
            <c:numRef>
              <c:f>'Step 2 - Funding overview'!$C$62:$C$72</c:f>
              <c:numCache>
                <c:formatCode>0.0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6A6-4B93-8FE8-5E98F619CE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702247336"/>
        <c:axId val="702245896"/>
      </c:barChart>
      <c:catAx>
        <c:axId val="7022473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2245896"/>
        <c:crosses val="autoZero"/>
        <c:auto val="1"/>
        <c:lblAlgn val="ctr"/>
        <c:lblOffset val="100"/>
        <c:noMultiLvlLbl val="0"/>
      </c:catAx>
      <c:valAx>
        <c:axId val="7022458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2247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13</xdr:col>
      <xdr:colOff>19050</xdr:colOff>
      <xdr:row>3</xdr:row>
      <xdr:rowOff>167680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D81FCC0-48D4-44E9-A13D-F349E99F26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190500"/>
          <a:ext cx="7429500" cy="1024930"/>
        </a:xfrm>
        <a:prstGeom prst="rect">
          <a:avLst/>
        </a:prstGeom>
      </xdr:spPr>
    </xdr:pic>
    <xdr:clientData/>
  </xdr:twoCellAnchor>
  <xdr:twoCellAnchor editAs="oneCell">
    <xdr:from>
      <xdr:col>1</xdr:col>
      <xdr:colOff>9525</xdr:colOff>
      <xdr:row>16</xdr:row>
      <xdr:rowOff>190499</xdr:rowOff>
    </xdr:from>
    <xdr:to>
      <xdr:col>3</xdr:col>
      <xdr:colOff>113330</xdr:colOff>
      <xdr:row>19</xdr:row>
      <xdr:rowOff>9524</xdr:rowOff>
    </xdr:to>
    <xdr:pic>
      <xdr:nvPicPr>
        <xdr:cNvPr id="3" name="Grafik 7">
          <a:extLst>
            <a:ext uri="{FF2B5EF4-FFF2-40B4-BE49-F238E27FC236}">
              <a16:creationId xmlns:a16="http://schemas.microsoft.com/office/drawing/2014/main" id="{9321C395-EB43-4CA1-8413-79A21CD865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9125" y="3905249"/>
          <a:ext cx="1323005" cy="390525"/>
        </a:xfrm>
        <a:prstGeom prst="rect">
          <a:avLst/>
        </a:prstGeom>
      </xdr:spPr>
    </xdr:pic>
    <xdr:clientData/>
  </xdr:twoCellAnchor>
  <xdr:twoCellAnchor editAs="oneCell">
    <xdr:from>
      <xdr:col>10</xdr:col>
      <xdr:colOff>138114</xdr:colOff>
      <xdr:row>11</xdr:row>
      <xdr:rowOff>142875</xdr:rowOff>
    </xdr:from>
    <xdr:to>
      <xdr:col>12</xdr:col>
      <xdr:colOff>477488</xdr:colOff>
      <xdr:row>18</xdr:row>
      <xdr:rowOff>145296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2C16F40-20EB-44A2-34F5-69D0361CB4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29364" y="2905125"/>
          <a:ext cx="1558574" cy="133592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</xdr:colOff>
      <xdr:row>3</xdr:row>
      <xdr:rowOff>0</xdr:rowOff>
    </xdr:from>
    <xdr:to>
      <xdr:col>15</xdr:col>
      <xdr:colOff>1</xdr:colOff>
      <xdr:row>23</xdr:row>
      <xdr:rowOff>179294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4011496-33A0-4F2F-B40F-CD44D8B670C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5601</xdr:colOff>
      <xdr:row>25</xdr:row>
      <xdr:rowOff>200585</xdr:rowOff>
    </xdr:from>
    <xdr:to>
      <xdr:col>15</xdr:col>
      <xdr:colOff>11206</xdr:colOff>
      <xdr:row>44</xdr:row>
      <xdr:rowOff>179294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AD2352E-88F9-4DDB-B35F-95F1C167325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19</xdr:col>
      <xdr:colOff>11205</xdr:colOff>
      <xdr:row>17</xdr:row>
      <xdr:rowOff>0</xdr:rowOff>
    </xdr:from>
    <xdr:to>
      <xdr:col>23</xdr:col>
      <xdr:colOff>0</xdr:colOff>
      <xdr:row>44</xdr:row>
      <xdr:rowOff>179293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361C91E2-C8BD-4A77-80C9-76F89F8A5E8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18</xdr:col>
      <xdr:colOff>1383925</xdr:colOff>
      <xdr:row>1</xdr:row>
      <xdr:rowOff>208429</xdr:rowOff>
    </xdr:from>
    <xdr:to>
      <xdr:col>23</xdr:col>
      <xdr:colOff>11206</xdr:colOff>
      <xdr:row>16</xdr:row>
      <xdr:rowOff>15688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BD6F5A73-B4D1-4380-84ED-CED22F40312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22</xdr:col>
      <xdr:colOff>0</xdr:colOff>
      <xdr:row>27</xdr:row>
      <xdr:rowOff>0</xdr:rowOff>
    </xdr:from>
    <xdr:to>
      <xdr:col>22</xdr:col>
      <xdr:colOff>304800</xdr:colOff>
      <xdr:row>37</xdr:row>
      <xdr:rowOff>114300</xdr:rowOff>
    </xdr:to>
    <xdr:sp macro="" textlink="">
      <xdr:nvSpPr>
        <xdr:cNvPr id="3073" name="AutoShape 1" descr="Bolt logo">
          <a:extLst>
            <a:ext uri="{FF2B5EF4-FFF2-40B4-BE49-F238E27FC236}">
              <a16:creationId xmlns:a16="http://schemas.microsoft.com/office/drawing/2014/main" id="{1A6E3D11-9144-428F-A643-52574613551D}"/>
            </a:ext>
          </a:extLst>
        </xdr:cNvPr>
        <xdr:cNvSpPr>
          <a:spLocks noChangeAspect="1" noChangeArrowheads="1"/>
        </xdr:cNvSpPr>
      </xdr:nvSpPr>
      <xdr:spPr bwMode="auto">
        <a:xfrm>
          <a:off x="20869275" y="13049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22</xdr:col>
      <xdr:colOff>1485900</xdr:colOff>
      <xdr:row>37</xdr:row>
      <xdr:rowOff>184054</xdr:rowOff>
    </xdr:from>
    <xdr:to>
      <xdr:col>33</xdr:col>
      <xdr:colOff>5042</xdr:colOff>
      <xdr:row>57</xdr:row>
      <xdr:rowOff>169767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A8AAF1E3-F8CB-745B-F03A-26EE52C2CA1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930087</xdr:colOff>
      <xdr:row>38</xdr:row>
      <xdr:rowOff>1120</xdr:rowOff>
    </xdr:from>
    <xdr:to>
      <xdr:col>22</xdr:col>
      <xdr:colOff>11206</xdr:colOff>
      <xdr:row>57</xdr:row>
      <xdr:rowOff>190499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1525F1-1034-8255-3321-DE3A091B7AF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Timothy Durant" refreshedDate="45009.358784374999" createdVersion="8" refreshedVersion="8" minRefreshableVersion="3" recordCount="30" xr:uid="{322D1456-DB6C-4C60-939F-DBDB4B81FE49}">
  <cacheSource type="worksheet">
    <worksheetSource ref="A4:O34" sheet="Step 3 - Measure Tracker"/>
  </cacheSource>
  <cacheFields count="15">
    <cacheField name="Category" numFmtId="0">
      <sharedItems count="6">
        <s v="Public Transport"/>
        <s v="Walking and cycling"/>
        <s v="Highways network"/>
        <s v="Shared mobility"/>
        <s v="Planning &amp; Implementation Capacity"/>
        <s v="Sustainable mobility campaigns"/>
      </sharedItems>
    </cacheField>
    <cacheField name="Sub-category" numFmtId="0">
      <sharedItems count="41">
        <s v="Sub-category 1"/>
        <s v="Sub-category 2"/>
        <s v="Sub-category 3"/>
        <s v="Sub-category 4"/>
        <s v="Sub-category 5"/>
        <s v="Sub-category 6"/>
        <s v="Sub-category 7"/>
        <s v="Sub-category 8"/>
        <s v="Sub-category 9"/>
        <s v="Sub-category 10"/>
        <s v="Sub-category 11"/>
        <s v="Sub-category 12"/>
        <s v="Sub-category 13"/>
        <s v="Sub-category 14"/>
        <s v="Sub-category 15"/>
        <s v="Sub-category 16"/>
        <s v="Sub-category 17"/>
        <s v="Sub-category 18"/>
        <s v="Sub-category 19"/>
        <s v="Sub-category 20"/>
        <s v="Sub-category 21"/>
        <s v="Sub-category 22"/>
        <s v="Sub-category 23"/>
        <s v="Sub-category 24"/>
        <s v="Sub-category 25"/>
        <s v="Sub-category 26"/>
        <s v="Sub-category 27"/>
        <s v="Sub-category 28"/>
        <s v="Sub-category 29"/>
        <s v="Sub-category 30"/>
        <s v="Highways works" u="1"/>
        <s v="Zero Carbon Bus Fleet" u="1"/>
        <s v="Bus station and stops enhancements" u="1"/>
        <s v="Active mobility to BRT" u="1"/>
        <s v="Living Streets" u="1"/>
        <s v="Bus Rapid Transit (BRT) " u="1"/>
        <s v="Walking and cycling networks" u="1"/>
        <s v="Public Transport operational subsidies" u="1"/>
        <s v="SUMP Implementation Planning" u="1"/>
        <s v="Intelligent Traffic Management" u="1"/>
        <s v="Inclusivity &amp; accessibility" u="1"/>
      </sharedItems>
    </cacheField>
    <cacheField name="Programme" numFmtId="0">
      <sharedItems containsNonDate="0" containsString="0" containsBlank="1"/>
    </cacheField>
    <cacheField name="Measure" numFmtId="0">
      <sharedItems containsNonDate="0" containsString="0" containsBlank="1"/>
    </cacheField>
    <cacheField name="Activity / Funding source" numFmtId="0">
      <sharedItems containsNonDate="0" containsString="0" containsBlank="1"/>
    </cacheField>
    <cacheField name="Package/cluster" numFmtId="0">
      <sharedItems containsNonDate="0" containsString="0" containsBlank="1"/>
    </cacheField>
    <cacheField name="Status / priority" numFmtId="0">
      <sharedItems containsNonDate="0" containsString="0" containsBlank="1"/>
    </cacheField>
    <cacheField name="Status (2023)" numFmtId="0">
      <sharedItems containsNonDate="0" containsString="0" containsBlank="1"/>
    </cacheField>
    <cacheField name="Responsibility" numFmtId="0">
      <sharedItems containsNonDate="0" containsString="0" containsBlank="1"/>
    </cacheField>
    <cacheField name="TOTAL funding" numFmtId="0">
      <sharedItems containsNonDate="0" containsString="0" containsBlank="1"/>
    </cacheField>
    <cacheField name="Funding source" numFmtId="0">
      <sharedItems containsNonDate="0" containsString="0" containsBlank="1"/>
    </cacheField>
    <cacheField name="Funding purpose" numFmtId="0">
      <sharedItems containsNonDate="0" containsString="0" containsBlank="1"/>
    </cacheField>
    <cacheField name="Estimated cost" numFmtId="0">
      <sharedItems containsNonDate="0" containsString="0" containsBlank="1"/>
    </cacheField>
    <cacheField name="Funding amount" numFmtId="0">
      <sharedItems containsNonDate="0" containsString="0" containsBlank="1"/>
    </cacheField>
    <cacheField name="Balance (+/-)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Timothy Durant" refreshedDate="45009.358784722222" createdVersion="8" refreshedVersion="8" minRefreshableVersion="3" recordCount="30" xr:uid="{6B89FDC0-9EF0-4415-9E86-D890D83C3A44}">
  <cacheSource type="worksheet">
    <worksheetSource ref="A4:K34" sheet="Step 3 - Measure Tracker"/>
  </cacheSource>
  <cacheFields count="11">
    <cacheField name="Category" numFmtId="0">
      <sharedItems/>
    </cacheField>
    <cacheField name="Sub-category" numFmtId="0">
      <sharedItems count="41">
        <s v="Sub-category 1"/>
        <s v="Sub-category 2"/>
        <s v="Sub-category 3"/>
        <s v="Sub-category 4"/>
        <s v="Sub-category 5"/>
        <s v="Sub-category 6"/>
        <s v="Sub-category 7"/>
        <s v="Sub-category 8"/>
        <s v="Sub-category 9"/>
        <s v="Sub-category 10"/>
        <s v="Sub-category 11"/>
        <s v="Sub-category 12"/>
        <s v="Sub-category 13"/>
        <s v="Sub-category 14"/>
        <s v="Sub-category 15"/>
        <s v="Sub-category 16"/>
        <s v="Sub-category 17"/>
        <s v="Sub-category 18"/>
        <s v="Sub-category 19"/>
        <s v="Sub-category 20"/>
        <s v="Sub-category 21"/>
        <s v="Sub-category 22"/>
        <s v="Sub-category 23"/>
        <s v="Sub-category 24"/>
        <s v="Sub-category 25"/>
        <s v="Sub-category 26"/>
        <s v="Sub-category 27"/>
        <s v="Sub-category 28"/>
        <s v="Sub-category 29"/>
        <s v="Sub-category 30"/>
        <s v="Highways works" u="1"/>
        <s v="Zero Carbon Bus Fleet" u="1"/>
        <s v="Bus station and stops enhancements" u="1"/>
        <s v="Active mobility to BRT" u="1"/>
        <s v="Living Streets" u="1"/>
        <s v="Bus Rapid Transit (BRT) " u="1"/>
        <s v="Walking and cycling networks" u="1"/>
        <s v="Public Transport operational subsidies" u="1"/>
        <s v="SUMP Implementation Planning" u="1"/>
        <s v="Intelligent Traffic Management" u="1"/>
        <s v="Inclusivity &amp; accessibility" u="1"/>
      </sharedItems>
    </cacheField>
    <cacheField name="Programme" numFmtId="0">
      <sharedItems containsNonDate="0" containsString="0" containsBlank="1"/>
    </cacheField>
    <cacheField name="Measure" numFmtId="0">
      <sharedItems containsNonDate="0" containsString="0" containsBlank="1"/>
    </cacheField>
    <cacheField name="Activity / Funding source" numFmtId="0">
      <sharedItems containsNonDate="0" containsString="0" containsBlank="1"/>
    </cacheField>
    <cacheField name="Package/cluster" numFmtId="0">
      <sharedItems containsNonDate="0" containsString="0" containsBlank="1"/>
    </cacheField>
    <cacheField name="Status / priority" numFmtId="0">
      <sharedItems containsNonDate="0" containsString="0" containsBlank="1"/>
    </cacheField>
    <cacheField name="Status (2023)" numFmtId="0">
      <sharedItems containsNonDate="0" containsString="0" containsBlank="1"/>
    </cacheField>
    <cacheField name="Responsibility" numFmtId="0">
      <sharedItems containsNonDate="0" containsString="0" containsBlank="1"/>
    </cacheField>
    <cacheField name="TOTAL funding" numFmtId="0">
      <sharedItems containsNonDate="0" containsString="0" containsBlank="1"/>
    </cacheField>
    <cacheField name="Funding source" numFmtId="0">
      <sharedItems containsNonDate="0" containsBlank="1" count="7">
        <m/>
        <s v="National climate mitigation fund" u="1"/>
        <s v="Municipal budget" u="1"/>
        <s v="EU (H2020 CIVITAS)" u="1"/>
        <s v="EU URBACT" u="1"/>
        <s v="Municipal budget - tourism" u="1"/>
        <s v="EU Structural Funds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Timothy Durant" refreshedDate="45009.358785185184" createdVersion="8" refreshedVersion="8" minRefreshableVersion="3" recordCount="30" xr:uid="{F53F7A2E-9E95-4B6F-88CA-2FE0689A9071}">
  <cacheSource type="worksheet">
    <worksheetSource ref="A4:N34" sheet="Step 3 - Measure Tracker"/>
  </cacheSource>
  <cacheFields count="14">
    <cacheField name="Category" numFmtId="0">
      <sharedItems count="6">
        <s v="Public Transport"/>
        <s v="Walking and cycling"/>
        <s v="Highways network"/>
        <s v="Shared mobility"/>
        <s v="Planning &amp; Implementation Capacity"/>
        <s v="Sustainable mobility campaigns"/>
      </sharedItems>
    </cacheField>
    <cacheField name="Sub-category" numFmtId="0">
      <sharedItems count="41">
        <s v="Sub-category 1"/>
        <s v="Sub-category 2"/>
        <s v="Sub-category 3"/>
        <s v="Sub-category 4"/>
        <s v="Sub-category 5"/>
        <s v="Sub-category 6"/>
        <s v="Sub-category 7"/>
        <s v="Sub-category 8"/>
        <s v="Sub-category 9"/>
        <s v="Sub-category 10"/>
        <s v="Sub-category 11"/>
        <s v="Sub-category 12"/>
        <s v="Sub-category 13"/>
        <s v="Sub-category 14"/>
        <s v="Sub-category 15"/>
        <s v="Sub-category 16"/>
        <s v="Sub-category 17"/>
        <s v="Sub-category 18"/>
        <s v="Sub-category 19"/>
        <s v="Sub-category 20"/>
        <s v="Sub-category 21"/>
        <s v="Sub-category 22"/>
        <s v="Sub-category 23"/>
        <s v="Sub-category 24"/>
        <s v="Sub-category 25"/>
        <s v="Sub-category 26"/>
        <s v="Sub-category 27"/>
        <s v="Sub-category 28"/>
        <s v="Sub-category 29"/>
        <s v="Sub-category 30"/>
        <s v="Highways works" u="1"/>
        <s v="Zero Carbon Bus Fleet" u="1"/>
        <s v="Bus station and stops enhancements" u="1"/>
        <s v="Active mobility to BRT" u="1"/>
        <s v="Living Streets" u="1"/>
        <s v="Bus Rapid Transit (BRT) " u="1"/>
        <s v="Walking and cycling networks" u="1"/>
        <s v="Public Transport operational subsidies" u="1"/>
        <s v="SUMP Implementation Planning" u="1"/>
        <s v="Intelligent Traffic Management" u="1"/>
        <s v="Inclusivity &amp; accessibility" u="1"/>
      </sharedItems>
    </cacheField>
    <cacheField name="Programme" numFmtId="0">
      <sharedItems containsNonDate="0" containsString="0" containsBlank="1"/>
    </cacheField>
    <cacheField name="Measure" numFmtId="0">
      <sharedItems containsNonDate="0" containsString="0" containsBlank="1"/>
    </cacheField>
    <cacheField name="Activity / Funding source" numFmtId="0">
      <sharedItems containsNonDate="0" containsString="0" containsBlank="1"/>
    </cacheField>
    <cacheField name="Package/cluster" numFmtId="0">
      <sharedItems containsNonDate="0" containsString="0" containsBlank="1"/>
    </cacheField>
    <cacheField name="Status / priority" numFmtId="0">
      <sharedItems containsNonDate="0" containsString="0" containsBlank="1"/>
    </cacheField>
    <cacheField name="Status (2023)" numFmtId="0">
      <sharedItems containsNonDate="0" containsString="0" containsBlank="1"/>
    </cacheField>
    <cacheField name="Responsibility" numFmtId="0">
      <sharedItems containsNonDate="0" containsString="0" containsBlank="1"/>
    </cacheField>
    <cacheField name="TOTAL funding" numFmtId="0">
      <sharedItems containsNonDate="0" containsString="0" containsBlank="1"/>
    </cacheField>
    <cacheField name="Funding source" numFmtId="0">
      <sharedItems containsNonDate="0" containsString="0" containsBlank="1"/>
    </cacheField>
    <cacheField name="Funding purpose" numFmtId="0">
      <sharedItems containsNonDate="0" containsString="0" containsBlank="1"/>
    </cacheField>
    <cacheField name="Estimated cost" numFmtId="0">
      <sharedItems containsNonDate="0" containsString="0" containsBlank="1"/>
    </cacheField>
    <cacheField name="Funding amount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Timothy Durant" refreshedDate="45009.358785648146" createdVersion="7" refreshedVersion="8" minRefreshableVersion="3" recordCount="11" xr:uid="{171AB63A-92E4-4D86-9F86-7350DECB9D76}">
  <cacheSource type="worksheet">
    <worksheetSource ref="A4:BN15" sheet="Step 3 - Measure Tracker"/>
  </cacheSource>
  <cacheFields count="66">
    <cacheField name="Category" numFmtId="0">
      <sharedItems count="5">
        <s v="Public Transport"/>
        <s v="Walking and cycling"/>
        <s v="Highways network"/>
        <s v="Planning &amp; Implementation Capacity" u="1"/>
        <s v="Sustainable mobility campaigns" u="1"/>
      </sharedItems>
    </cacheField>
    <cacheField name="Sub-category" numFmtId="0">
      <sharedItems/>
    </cacheField>
    <cacheField name="Programme" numFmtId="0">
      <sharedItems containsNonDate="0" containsString="0" containsBlank="1"/>
    </cacheField>
    <cacheField name="Measure" numFmtId="0">
      <sharedItems containsNonDate="0" containsString="0" containsBlank="1"/>
    </cacheField>
    <cacheField name="Activity / Funding source" numFmtId="0">
      <sharedItems containsNonDate="0" containsString="0" containsBlank="1"/>
    </cacheField>
    <cacheField name="Package/cluster" numFmtId="0">
      <sharedItems containsNonDate="0" containsString="0" containsBlank="1"/>
    </cacheField>
    <cacheField name="Status / priority" numFmtId="0">
      <sharedItems containsNonDate="0" containsString="0" containsBlank="1"/>
    </cacheField>
    <cacheField name="Status (2023)" numFmtId="0">
      <sharedItems containsNonDate="0" containsString="0" containsBlank="1"/>
    </cacheField>
    <cacheField name="Responsibility" numFmtId="0">
      <sharedItems containsNonDate="0" containsString="0" containsBlank="1"/>
    </cacheField>
    <cacheField name="TOTAL funding" numFmtId="164">
      <sharedItems containsNonDate="0" containsString="0" containsBlank="1"/>
    </cacheField>
    <cacheField name="Funding source" numFmtId="0">
      <sharedItems containsNonDate="0" containsBlank="1" count="15">
        <m/>
        <s v="Municipal budget (working capital balance)" u="1"/>
        <s v="National climate mitigation fund" u="1"/>
        <s v="Municipal budget (local toll funds)" u="1"/>
        <s v="Municipal budget" u="1"/>
        <s v="Municipal budget - KPP" u="1"/>
        <s v="EU" u="1"/>
        <s v="EU (H2020 CIVITAS)" u="1"/>
        <s v="EU URBACT" u="1"/>
        <s v="Municipal budget " u="1"/>
        <s v="EU (H2020 &amp; URBACT)" u="1"/>
        <s v="Municipal budget - tourism" u="1"/>
        <s v="EU Structural Funds" u="1"/>
        <s v="EU (ELENA)" u="1"/>
        <s v="EU INTERREG" u="1"/>
      </sharedItems>
    </cacheField>
    <cacheField name="Funding purpose" numFmtId="164">
      <sharedItems containsNonDate="0" containsString="0" containsBlank="1"/>
    </cacheField>
    <cacheField name="Estimated cost" numFmtId="164">
      <sharedItems containsNonDate="0" containsString="0" containsBlank="1"/>
    </cacheField>
    <cacheField name="Funding amount" numFmtId="164">
      <sharedItems containsNonDate="0" containsString="0" containsBlank="1"/>
    </cacheField>
    <cacheField name="Balance (+/-)" numFmtId="164">
      <sharedItems containsNonDate="0" containsString="0" containsBlank="1"/>
    </cacheField>
    <cacheField name="Phase (2014)" numFmtId="164">
      <sharedItems containsNonDate="0" containsString="0" containsBlank="1"/>
    </cacheField>
    <cacheField name="Cost Estimate (2014)" numFmtId="164">
      <sharedItems containsNonDate="0" containsString="0" containsBlank="1"/>
    </cacheField>
    <cacheField name="Funding (2014)" numFmtId="164">
      <sharedItems containsNonDate="0" containsString="0" containsBlank="1"/>
    </cacheField>
    <cacheField name="Phase (2015)" numFmtId="164">
      <sharedItems containsNonDate="0" containsString="0" containsBlank="1"/>
    </cacheField>
    <cacheField name="Cost Estimate (2015)" numFmtId="164">
      <sharedItems containsNonDate="0" containsString="0" containsBlank="1"/>
    </cacheField>
    <cacheField name="Funding (2015)" numFmtId="164">
      <sharedItems containsNonDate="0" containsString="0" containsBlank="1"/>
    </cacheField>
    <cacheField name="Phase (2016)" numFmtId="164">
      <sharedItems containsNonDate="0" containsString="0" containsBlank="1"/>
    </cacheField>
    <cacheField name="Cost Estimate (2016)" numFmtId="164">
      <sharedItems containsNonDate="0" containsString="0" containsBlank="1"/>
    </cacheField>
    <cacheField name="Funding (2016)" numFmtId="164">
      <sharedItems containsNonDate="0" containsString="0" containsBlank="1"/>
    </cacheField>
    <cacheField name="Phase (2017)" numFmtId="164">
      <sharedItems containsNonDate="0" containsString="0" containsBlank="1"/>
    </cacheField>
    <cacheField name="Cost Estimate (2017)" numFmtId="164">
      <sharedItems containsNonDate="0" containsString="0" containsBlank="1"/>
    </cacheField>
    <cacheField name="Funding (2017)" numFmtId="164">
      <sharedItems containsNonDate="0" containsString="0" containsBlank="1"/>
    </cacheField>
    <cacheField name="Phase (2018)" numFmtId="164">
      <sharedItems containsNonDate="0" containsString="0" containsBlank="1"/>
    </cacheField>
    <cacheField name="Cost Estimate (2018)" numFmtId="164">
      <sharedItems containsNonDate="0" containsString="0" containsBlank="1"/>
    </cacheField>
    <cacheField name="Funding (2018)" numFmtId="164">
      <sharedItems containsNonDate="0" containsString="0" containsBlank="1"/>
    </cacheField>
    <cacheField name="Phase (2019)" numFmtId="164">
      <sharedItems containsNonDate="0" containsString="0" containsBlank="1"/>
    </cacheField>
    <cacheField name="Cost Estimate (2019)" numFmtId="164">
      <sharedItems containsNonDate="0" containsString="0" containsBlank="1"/>
    </cacheField>
    <cacheField name="Funding (2019" numFmtId="164">
      <sharedItems containsNonDate="0" containsString="0" containsBlank="1"/>
    </cacheField>
    <cacheField name="Phase (2020)" numFmtId="164">
      <sharedItems containsNonDate="0" containsString="0" containsBlank="1"/>
    </cacheField>
    <cacheField name="Cost Estimate (2020)" numFmtId="164">
      <sharedItems containsNonDate="0" containsString="0" containsBlank="1"/>
    </cacheField>
    <cacheField name="Funding (2020)" numFmtId="164">
      <sharedItems containsNonDate="0" containsString="0" containsBlank="1"/>
    </cacheField>
    <cacheField name="Phase (2021)" numFmtId="164">
      <sharedItems containsNonDate="0" containsString="0" containsBlank="1"/>
    </cacheField>
    <cacheField name="Cost Estimate (2021)" numFmtId="164">
      <sharedItems containsNonDate="0" containsString="0" containsBlank="1"/>
    </cacheField>
    <cacheField name="Funding (2021)" numFmtId="164">
      <sharedItems containsNonDate="0" containsString="0" containsBlank="1"/>
    </cacheField>
    <cacheField name="Phase (2022)" numFmtId="164">
      <sharedItems containsNonDate="0" containsString="0" containsBlank="1"/>
    </cacheField>
    <cacheField name="Cost Estimate (2022)" numFmtId="164">
      <sharedItems containsNonDate="0" containsString="0" containsBlank="1"/>
    </cacheField>
    <cacheField name="Funding (2022)" numFmtId="164">
      <sharedItems containsNonDate="0" containsString="0" containsBlank="1"/>
    </cacheField>
    <cacheField name="Phase (2023)" numFmtId="164">
      <sharedItems containsNonDate="0" containsString="0" containsBlank="1"/>
    </cacheField>
    <cacheField name="Cost Estimate (2023)" numFmtId="164">
      <sharedItems containsNonDate="0" containsString="0" containsBlank="1"/>
    </cacheField>
    <cacheField name="Funding (2023)" numFmtId="164">
      <sharedItems containsNonDate="0" containsString="0" containsBlank="1"/>
    </cacheField>
    <cacheField name="Phase (2024)" numFmtId="164">
      <sharedItems containsNonDate="0" containsString="0" containsBlank="1"/>
    </cacheField>
    <cacheField name="Cost Estimate (2024)" numFmtId="164">
      <sharedItems containsNonDate="0" containsString="0" containsBlank="1"/>
    </cacheField>
    <cacheField name="Funding (2024)" numFmtId="164">
      <sharedItems containsNonDate="0" containsString="0" containsBlank="1"/>
    </cacheField>
    <cacheField name="Phase (2025)" numFmtId="164">
      <sharedItems containsNonDate="0" containsString="0" containsBlank="1"/>
    </cacheField>
    <cacheField name="Cost Estimate (2025)" numFmtId="164">
      <sharedItems containsNonDate="0" containsString="0" containsBlank="1"/>
    </cacheField>
    <cacheField name="Funding (2025)" numFmtId="164">
      <sharedItems containsNonDate="0" containsString="0" containsBlank="1"/>
    </cacheField>
    <cacheField name="Phase (2026)" numFmtId="164">
      <sharedItems containsNonDate="0" containsString="0" containsBlank="1"/>
    </cacheField>
    <cacheField name="Cost Estimate (2026)" numFmtId="164">
      <sharedItems containsNonDate="0" containsString="0" containsBlank="1"/>
    </cacheField>
    <cacheField name="Funding (2026" numFmtId="164">
      <sharedItems containsNonDate="0" containsString="0" containsBlank="1"/>
    </cacheField>
    <cacheField name="Phase (2027)" numFmtId="164">
      <sharedItems containsNonDate="0" containsString="0" containsBlank="1"/>
    </cacheField>
    <cacheField name="Cost Estimate (2027)" numFmtId="164">
      <sharedItems containsNonDate="0" containsString="0" containsBlank="1"/>
    </cacheField>
    <cacheField name="Funding (2027)" numFmtId="164">
      <sharedItems containsNonDate="0" containsString="0" containsBlank="1"/>
    </cacheField>
    <cacheField name="Phase (2028)" numFmtId="164">
      <sharedItems containsNonDate="0" containsString="0" containsBlank="1"/>
    </cacheField>
    <cacheField name="Cost Estimate (2028)" numFmtId="164">
      <sharedItems containsNonDate="0" containsString="0" containsBlank="1"/>
    </cacheField>
    <cacheField name="Funding (2028)" numFmtId="164">
      <sharedItems containsNonDate="0" containsString="0" containsBlank="1"/>
    </cacheField>
    <cacheField name="Phase (2029)" numFmtId="164">
      <sharedItems containsNonDate="0" containsString="0" containsBlank="1"/>
    </cacheField>
    <cacheField name="Cost Estimate (2029)" numFmtId="164">
      <sharedItems containsNonDate="0" containsString="0" containsBlank="1"/>
    </cacheField>
    <cacheField name="Funding (2029)" numFmtId="164">
      <sharedItems containsNonDate="0" containsString="0" containsBlank="1"/>
    </cacheField>
    <cacheField name="Phase (2030)" numFmtId="164">
      <sharedItems containsNonDate="0" containsString="0" containsBlank="1"/>
    </cacheField>
    <cacheField name="Cost Estimate (2030)" numFmtId="164">
      <sharedItems containsNonDate="0" containsString="0" containsBlank="1"/>
    </cacheField>
    <cacheField name="Funding (2030)" numFmtId="164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Timothy Durant" refreshedDate="45009.367094560184" createdVersion="8" refreshedVersion="8" minRefreshableVersion="3" recordCount="30" xr:uid="{500499E9-2F89-43C1-9D51-66A97C6BBFA0}">
  <cacheSource type="worksheet">
    <worksheetSource ref="A4:BN34" sheet="Step 3 - Measure Tracker"/>
  </cacheSource>
  <cacheFields count="66">
    <cacheField name="Category" numFmtId="0">
      <sharedItems/>
    </cacheField>
    <cacheField name="Sub-category" numFmtId="0">
      <sharedItems/>
    </cacheField>
    <cacheField name="Programme" numFmtId="0">
      <sharedItems containsNonDate="0" containsString="0" containsBlank="1"/>
    </cacheField>
    <cacheField name="Measure" numFmtId="0">
      <sharedItems containsNonDate="0" containsString="0" containsBlank="1"/>
    </cacheField>
    <cacheField name="Activity / Funding source" numFmtId="0">
      <sharedItems containsNonDate="0" containsString="0" containsBlank="1"/>
    </cacheField>
    <cacheField name="Package/cluster" numFmtId="0">
      <sharedItems containsNonDate="0" containsString="0" containsBlank="1"/>
    </cacheField>
    <cacheField name="Status / priority" numFmtId="0">
      <sharedItems containsNonDate="0" containsString="0" containsBlank="1"/>
    </cacheField>
    <cacheField name="Status (2023)" numFmtId="0">
      <sharedItems containsNonDate="0" containsString="0" containsBlank="1"/>
    </cacheField>
    <cacheField name="Responsibility" numFmtId="0">
      <sharedItems containsNonDate="0" containsString="0" containsBlank="1"/>
    </cacheField>
    <cacheField name="TOTAL funding" numFmtId="0">
      <sharedItems containsNonDate="0" containsString="0" containsBlank="1"/>
    </cacheField>
    <cacheField name="Funding source" numFmtId="0">
      <sharedItems containsNonDate="0" containsString="0" containsBlank="1" count="1">
        <m/>
      </sharedItems>
    </cacheField>
    <cacheField name="Funding purpose" numFmtId="0">
      <sharedItems containsNonDate="0" containsString="0" containsBlank="1"/>
    </cacheField>
    <cacheField name="Estimated cost" numFmtId="0">
      <sharedItems containsNonDate="0" containsString="0" containsBlank="1"/>
    </cacheField>
    <cacheField name="Funding amount" numFmtId="0">
      <sharedItems containsNonDate="0" containsString="0" containsBlank="1"/>
    </cacheField>
    <cacheField name="Balance (+/-)" numFmtId="0">
      <sharedItems containsNonDate="0" containsString="0" containsBlank="1"/>
    </cacheField>
    <cacheField name="Phase (2014)" numFmtId="164">
      <sharedItems containsNonDate="0" containsString="0" containsBlank="1"/>
    </cacheField>
    <cacheField name="Cost Estimate (2014)" numFmtId="164">
      <sharedItems containsNonDate="0" containsString="0" containsBlank="1"/>
    </cacheField>
    <cacheField name="Funding (2014)" numFmtId="0">
      <sharedItems containsNonDate="0" containsString="0" containsBlank="1"/>
    </cacheField>
    <cacheField name="Phase (2015)" numFmtId="164">
      <sharedItems containsNonDate="0" containsString="0" containsBlank="1"/>
    </cacheField>
    <cacheField name="Cost Estimate (2015)" numFmtId="164">
      <sharedItems containsNonDate="0" containsString="0" containsBlank="1"/>
    </cacheField>
    <cacheField name="Funding (2015)" numFmtId="0">
      <sharedItems containsNonDate="0" containsString="0" containsBlank="1"/>
    </cacheField>
    <cacheField name="Phase (2016)" numFmtId="164">
      <sharedItems containsNonDate="0" containsString="0" containsBlank="1"/>
    </cacheField>
    <cacheField name="Cost Estimate (2016)" numFmtId="164">
      <sharedItems containsNonDate="0" containsString="0" containsBlank="1"/>
    </cacheField>
    <cacheField name="Funding (2016)" numFmtId="0">
      <sharedItems containsNonDate="0" containsString="0" containsBlank="1"/>
    </cacheField>
    <cacheField name="Phase (2017)" numFmtId="164">
      <sharedItems containsNonDate="0" containsString="0" containsBlank="1"/>
    </cacheField>
    <cacheField name="Cost Estimate (2017)" numFmtId="164">
      <sharedItems containsNonDate="0" containsString="0" containsBlank="1"/>
    </cacheField>
    <cacheField name="Funding (2017)" numFmtId="0">
      <sharedItems containsNonDate="0" containsString="0" containsBlank="1"/>
    </cacheField>
    <cacheField name="Phase (2018)" numFmtId="164">
      <sharedItems containsNonDate="0" containsString="0" containsBlank="1"/>
    </cacheField>
    <cacheField name="Cost Estimate (2018)" numFmtId="164">
      <sharedItems containsNonDate="0" containsString="0" containsBlank="1"/>
    </cacheField>
    <cacheField name="Funding (2018)" numFmtId="0">
      <sharedItems containsNonDate="0" containsString="0" containsBlank="1"/>
    </cacheField>
    <cacheField name="Phase (2019)" numFmtId="164">
      <sharedItems containsNonDate="0" containsString="0" containsBlank="1"/>
    </cacheField>
    <cacheField name="Cost Estimate (2019)" numFmtId="164">
      <sharedItems containsNonDate="0" containsString="0" containsBlank="1"/>
    </cacheField>
    <cacheField name="Funding (2019" numFmtId="0">
      <sharedItems containsNonDate="0" containsString="0" containsBlank="1"/>
    </cacheField>
    <cacheField name="Phase (2020)" numFmtId="164">
      <sharedItems containsNonDate="0" containsString="0" containsBlank="1"/>
    </cacheField>
    <cacheField name="Cost Estimate (2020)" numFmtId="164">
      <sharedItems containsNonDate="0" containsString="0" containsBlank="1"/>
    </cacheField>
    <cacheField name="Funding (2020)" numFmtId="0">
      <sharedItems containsNonDate="0" containsString="0" containsBlank="1"/>
    </cacheField>
    <cacheField name="Phase (2021)" numFmtId="164">
      <sharedItems containsNonDate="0" containsString="0" containsBlank="1"/>
    </cacheField>
    <cacheField name="Cost Estimate (2021)" numFmtId="164">
      <sharedItems containsNonDate="0" containsString="0" containsBlank="1"/>
    </cacheField>
    <cacheField name="Funding (2021)" numFmtId="0">
      <sharedItems containsNonDate="0" containsString="0" containsBlank="1"/>
    </cacheField>
    <cacheField name="Phase (2022)" numFmtId="164">
      <sharedItems containsNonDate="0" containsString="0" containsBlank="1"/>
    </cacheField>
    <cacheField name="Cost Estimate (2022)" numFmtId="164">
      <sharedItems containsNonDate="0" containsString="0" containsBlank="1"/>
    </cacheField>
    <cacheField name="Funding (2022)" numFmtId="0">
      <sharedItems containsNonDate="0" containsString="0" containsBlank="1"/>
    </cacheField>
    <cacheField name="Phase (2023)" numFmtId="164">
      <sharedItems containsNonDate="0" containsString="0" containsBlank="1"/>
    </cacheField>
    <cacheField name="Cost Estimate (2023)" numFmtId="0">
      <sharedItems containsNonDate="0" containsString="0" containsBlank="1"/>
    </cacheField>
    <cacheField name="Funding (2023)" numFmtId="0">
      <sharedItems containsNonDate="0" containsString="0" containsBlank="1"/>
    </cacheField>
    <cacheField name="Phase (2024)" numFmtId="164">
      <sharedItems containsNonDate="0" containsString="0" containsBlank="1"/>
    </cacheField>
    <cacheField name="Cost Estimate (2024)" numFmtId="0">
      <sharedItems containsNonDate="0" containsString="0" containsBlank="1"/>
    </cacheField>
    <cacheField name="Funding (2024)" numFmtId="0">
      <sharedItems containsNonDate="0" containsString="0" containsBlank="1"/>
    </cacheField>
    <cacheField name="Phase (2025)" numFmtId="164">
      <sharedItems containsNonDate="0" containsString="0" containsBlank="1"/>
    </cacheField>
    <cacheField name="Cost Estimate (2025)" numFmtId="0">
      <sharedItems containsNonDate="0" containsString="0" containsBlank="1"/>
    </cacheField>
    <cacheField name="Funding (2025)" numFmtId="0">
      <sharedItems containsNonDate="0" containsString="0" containsBlank="1"/>
    </cacheField>
    <cacheField name="Phase (2026)" numFmtId="164">
      <sharedItems containsNonDate="0" containsString="0" containsBlank="1"/>
    </cacheField>
    <cacheField name="Cost Estimate (2026)" numFmtId="0">
      <sharedItems containsNonDate="0" containsString="0" containsBlank="1"/>
    </cacheField>
    <cacheField name="Funding (2026" numFmtId="0">
      <sharedItems containsNonDate="0" containsString="0" containsBlank="1"/>
    </cacheField>
    <cacheField name="Phase (2027)" numFmtId="164">
      <sharedItems containsNonDate="0" containsString="0" containsBlank="1"/>
    </cacheField>
    <cacheField name="Cost Estimate (2027)" numFmtId="0">
      <sharedItems containsNonDate="0" containsString="0" containsBlank="1"/>
    </cacheField>
    <cacheField name="Funding (2027)" numFmtId="0">
      <sharedItems containsNonDate="0" containsString="0" containsBlank="1"/>
    </cacheField>
    <cacheField name="Phase (2028)" numFmtId="164">
      <sharedItems containsNonDate="0" containsString="0" containsBlank="1"/>
    </cacheField>
    <cacheField name="Cost Estimate (2028)" numFmtId="0">
      <sharedItems containsNonDate="0" containsString="0" containsBlank="1"/>
    </cacheField>
    <cacheField name="Funding (2028)" numFmtId="0">
      <sharedItems containsNonDate="0" containsString="0" containsBlank="1"/>
    </cacheField>
    <cacheField name="Phase (2029)" numFmtId="164">
      <sharedItems containsNonDate="0" containsString="0" containsBlank="1"/>
    </cacheField>
    <cacheField name="Cost Estimate (2029)" numFmtId="0">
      <sharedItems containsNonDate="0" containsString="0" containsBlank="1"/>
    </cacheField>
    <cacheField name="Funding (2029)" numFmtId="0">
      <sharedItems containsNonDate="0" containsString="0" containsBlank="1"/>
    </cacheField>
    <cacheField name="Phase (2030)" numFmtId="164">
      <sharedItems containsNonDate="0" containsString="0" containsBlank="1"/>
    </cacheField>
    <cacheField name="Cost Estimate (2030)" numFmtId="0">
      <sharedItems containsNonDate="0" containsString="0" containsBlank="1"/>
    </cacheField>
    <cacheField name="Funding (2030)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m/>
    <m/>
    <m/>
    <m/>
    <m/>
    <m/>
    <m/>
    <m/>
    <m/>
    <m/>
    <m/>
    <m/>
    <m/>
  </r>
  <r>
    <x v="0"/>
    <x v="1"/>
    <m/>
    <m/>
    <m/>
    <m/>
    <m/>
    <m/>
    <m/>
    <m/>
    <m/>
    <m/>
    <m/>
    <m/>
    <m/>
  </r>
  <r>
    <x v="0"/>
    <x v="2"/>
    <m/>
    <m/>
    <m/>
    <m/>
    <m/>
    <m/>
    <m/>
    <m/>
    <m/>
    <m/>
    <m/>
    <m/>
    <m/>
  </r>
  <r>
    <x v="0"/>
    <x v="3"/>
    <m/>
    <m/>
    <m/>
    <m/>
    <m/>
    <m/>
    <m/>
    <m/>
    <m/>
    <m/>
    <m/>
    <m/>
    <m/>
  </r>
  <r>
    <x v="0"/>
    <x v="4"/>
    <m/>
    <m/>
    <m/>
    <m/>
    <m/>
    <m/>
    <m/>
    <m/>
    <m/>
    <m/>
    <m/>
    <m/>
    <m/>
  </r>
  <r>
    <x v="1"/>
    <x v="5"/>
    <m/>
    <m/>
    <m/>
    <m/>
    <m/>
    <m/>
    <m/>
    <m/>
    <m/>
    <m/>
    <m/>
    <m/>
    <m/>
  </r>
  <r>
    <x v="1"/>
    <x v="6"/>
    <m/>
    <m/>
    <m/>
    <m/>
    <m/>
    <m/>
    <m/>
    <m/>
    <m/>
    <m/>
    <m/>
    <m/>
    <m/>
  </r>
  <r>
    <x v="1"/>
    <x v="7"/>
    <m/>
    <m/>
    <m/>
    <m/>
    <m/>
    <m/>
    <m/>
    <m/>
    <m/>
    <m/>
    <m/>
    <m/>
    <m/>
  </r>
  <r>
    <x v="1"/>
    <x v="8"/>
    <m/>
    <m/>
    <m/>
    <m/>
    <m/>
    <m/>
    <m/>
    <m/>
    <m/>
    <m/>
    <m/>
    <m/>
    <m/>
  </r>
  <r>
    <x v="1"/>
    <x v="9"/>
    <m/>
    <m/>
    <m/>
    <m/>
    <m/>
    <m/>
    <m/>
    <m/>
    <m/>
    <m/>
    <m/>
    <m/>
    <m/>
  </r>
  <r>
    <x v="2"/>
    <x v="10"/>
    <m/>
    <m/>
    <m/>
    <m/>
    <m/>
    <m/>
    <m/>
    <m/>
    <m/>
    <m/>
    <m/>
    <m/>
    <m/>
  </r>
  <r>
    <x v="2"/>
    <x v="11"/>
    <m/>
    <m/>
    <m/>
    <m/>
    <m/>
    <m/>
    <m/>
    <m/>
    <m/>
    <m/>
    <m/>
    <m/>
    <m/>
  </r>
  <r>
    <x v="2"/>
    <x v="12"/>
    <m/>
    <m/>
    <m/>
    <m/>
    <m/>
    <m/>
    <m/>
    <m/>
    <m/>
    <m/>
    <m/>
    <m/>
    <m/>
  </r>
  <r>
    <x v="2"/>
    <x v="13"/>
    <m/>
    <m/>
    <m/>
    <m/>
    <m/>
    <m/>
    <m/>
    <m/>
    <m/>
    <m/>
    <m/>
    <m/>
    <m/>
  </r>
  <r>
    <x v="2"/>
    <x v="14"/>
    <m/>
    <m/>
    <m/>
    <m/>
    <m/>
    <m/>
    <m/>
    <m/>
    <m/>
    <m/>
    <m/>
    <m/>
    <m/>
  </r>
  <r>
    <x v="3"/>
    <x v="15"/>
    <m/>
    <m/>
    <m/>
    <m/>
    <m/>
    <m/>
    <m/>
    <m/>
    <m/>
    <m/>
    <m/>
    <m/>
    <m/>
  </r>
  <r>
    <x v="3"/>
    <x v="16"/>
    <m/>
    <m/>
    <m/>
    <m/>
    <m/>
    <m/>
    <m/>
    <m/>
    <m/>
    <m/>
    <m/>
    <m/>
    <m/>
  </r>
  <r>
    <x v="3"/>
    <x v="17"/>
    <m/>
    <m/>
    <m/>
    <m/>
    <m/>
    <m/>
    <m/>
    <m/>
    <m/>
    <m/>
    <m/>
    <m/>
    <m/>
  </r>
  <r>
    <x v="3"/>
    <x v="18"/>
    <m/>
    <m/>
    <m/>
    <m/>
    <m/>
    <m/>
    <m/>
    <m/>
    <m/>
    <m/>
    <m/>
    <m/>
    <m/>
  </r>
  <r>
    <x v="3"/>
    <x v="19"/>
    <m/>
    <m/>
    <m/>
    <m/>
    <m/>
    <m/>
    <m/>
    <m/>
    <m/>
    <m/>
    <m/>
    <m/>
    <m/>
  </r>
  <r>
    <x v="4"/>
    <x v="20"/>
    <m/>
    <m/>
    <m/>
    <m/>
    <m/>
    <m/>
    <m/>
    <m/>
    <m/>
    <m/>
    <m/>
    <m/>
    <m/>
  </r>
  <r>
    <x v="4"/>
    <x v="21"/>
    <m/>
    <m/>
    <m/>
    <m/>
    <m/>
    <m/>
    <m/>
    <m/>
    <m/>
    <m/>
    <m/>
    <m/>
    <m/>
  </r>
  <r>
    <x v="4"/>
    <x v="22"/>
    <m/>
    <m/>
    <m/>
    <m/>
    <m/>
    <m/>
    <m/>
    <m/>
    <m/>
    <m/>
    <m/>
    <m/>
    <m/>
  </r>
  <r>
    <x v="4"/>
    <x v="23"/>
    <m/>
    <m/>
    <m/>
    <m/>
    <m/>
    <m/>
    <m/>
    <m/>
    <m/>
    <m/>
    <m/>
    <m/>
    <m/>
  </r>
  <r>
    <x v="4"/>
    <x v="24"/>
    <m/>
    <m/>
    <m/>
    <m/>
    <m/>
    <m/>
    <m/>
    <m/>
    <m/>
    <m/>
    <m/>
    <m/>
    <m/>
  </r>
  <r>
    <x v="5"/>
    <x v="25"/>
    <m/>
    <m/>
    <m/>
    <m/>
    <m/>
    <m/>
    <m/>
    <m/>
    <m/>
    <m/>
    <m/>
    <m/>
    <m/>
  </r>
  <r>
    <x v="5"/>
    <x v="26"/>
    <m/>
    <m/>
    <m/>
    <m/>
    <m/>
    <m/>
    <m/>
    <m/>
    <m/>
    <m/>
    <m/>
    <m/>
    <m/>
  </r>
  <r>
    <x v="5"/>
    <x v="27"/>
    <m/>
    <m/>
    <m/>
    <m/>
    <m/>
    <m/>
    <m/>
    <m/>
    <m/>
    <m/>
    <m/>
    <m/>
    <m/>
  </r>
  <r>
    <x v="5"/>
    <x v="28"/>
    <m/>
    <m/>
    <m/>
    <m/>
    <m/>
    <m/>
    <m/>
    <m/>
    <m/>
    <m/>
    <m/>
    <m/>
    <m/>
  </r>
  <r>
    <x v="5"/>
    <x v="29"/>
    <m/>
    <m/>
    <m/>
    <m/>
    <m/>
    <m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s v="Public Transport"/>
    <x v="0"/>
    <m/>
    <m/>
    <m/>
    <m/>
    <m/>
    <m/>
    <m/>
    <m/>
    <x v="0"/>
  </r>
  <r>
    <s v="Public Transport"/>
    <x v="1"/>
    <m/>
    <m/>
    <m/>
    <m/>
    <m/>
    <m/>
    <m/>
    <m/>
    <x v="0"/>
  </r>
  <r>
    <s v="Public Transport"/>
    <x v="2"/>
    <m/>
    <m/>
    <m/>
    <m/>
    <m/>
    <m/>
    <m/>
    <m/>
    <x v="0"/>
  </r>
  <r>
    <s v="Public Transport"/>
    <x v="3"/>
    <m/>
    <m/>
    <m/>
    <m/>
    <m/>
    <m/>
    <m/>
    <m/>
    <x v="0"/>
  </r>
  <r>
    <s v="Public Transport"/>
    <x v="4"/>
    <m/>
    <m/>
    <m/>
    <m/>
    <m/>
    <m/>
    <m/>
    <m/>
    <x v="0"/>
  </r>
  <r>
    <s v="Walking and cycling"/>
    <x v="5"/>
    <m/>
    <m/>
    <m/>
    <m/>
    <m/>
    <m/>
    <m/>
    <m/>
    <x v="0"/>
  </r>
  <r>
    <s v="Walking and cycling"/>
    <x v="6"/>
    <m/>
    <m/>
    <m/>
    <m/>
    <m/>
    <m/>
    <m/>
    <m/>
    <x v="0"/>
  </r>
  <r>
    <s v="Walking and cycling"/>
    <x v="7"/>
    <m/>
    <m/>
    <m/>
    <m/>
    <m/>
    <m/>
    <m/>
    <m/>
    <x v="0"/>
  </r>
  <r>
    <s v="Walking and cycling"/>
    <x v="8"/>
    <m/>
    <m/>
    <m/>
    <m/>
    <m/>
    <m/>
    <m/>
    <m/>
    <x v="0"/>
  </r>
  <r>
    <s v="Walking and cycling"/>
    <x v="9"/>
    <m/>
    <m/>
    <m/>
    <m/>
    <m/>
    <m/>
    <m/>
    <m/>
    <x v="0"/>
  </r>
  <r>
    <s v="Highways network"/>
    <x v="10"/>
    <m/>
    <m/>
    <m/>
    <m/>
    <m/>
    <m/>
    <m/>
    <m/>
    <x v="0"/>
  </r>
  <r>
    <s v="Highways network"/>
    <x v="11"/>
    <m/>
    <m/>
    <m/>
    <m/>
    <m/>
    <m/>
    <m/>
    <m/>
    <x v="0"/>
  </r>
  <r>
    <s v="Highways network"/>
    <x v="12"/>
    <m/>
    <m/>
    <m/>
    <m/>
    <m/>
    <m/>
    <m/>
    <m/>
    <x v="0"/>
  </r>
  <r>
    <s v="Highways network"/>
    <x v="13"/>
    <m/>
    <m/>
    <m/>
    <m/>
    <m/>
    <m/>
    <m/>
    <m/>
    <x v="0"/>
  </r>
  <r>
    <s v="Highways network"/>
    <x v="14"/>
    <m/>
    <m/>
    <m/>
    <m/>
    <m/>
    <m/>
    <m/>
    <m/>
    <x v="0"/>
  </r>
  <r>
    <s v="Shared mobility"/>
    <x v="15"/>
    <m/>
    <m/>
    <m/>
    <m/>
    <m/>
    <m/>
    <m/>
    <m/>
    <x v="0"/>
  </r>
  <r>
    <s v="Shared mobility"/>
    <x v="16"/>
    <m/>
    <m/>
    <m/>
    <m/>
    <m/>
    <m/>
    <m/>
    <m/>
    <x v="0"/>
  </r>
  <r>
    <s v="Shared mobility"/>
    <x v="17"/>
    <m/>
    <m/>
    <m/>
    <m/>
    <m/>
    <m/>
    <m/>
    <m/>
    <x v="0"/>
  </r>
  <r>
    <s v="Shared mobility"/>
    <x v="18"/>
    <m/>
    <m/>
    <m/>
    <m/>
    <m/>
    <m/>
    <m/>
    <m/>
    <x v="0"/>
  </r>
  <r>
    <s v="Shared mobility"/>
    <x v="19"/>
    <m/>
    <m/>
    <m/>
    <m/>
    <m/>
    <m/>
    <m/>
    <m/>
    <x v="0"/>
  </r>
  <r>
    <s v="Planning &amp; Implementation Capacity"/>
    <x v="20"/>
    <m/>
    <m/>
    <m/>
    <m/>
    <m/>
    <m/>
    <m/>
    <m/>
    <x v="0"/>
  </r>
  <r>
    <s v="Planning &amp; Implementation Capacity"/>
    <x v="21"/>
    <m/>
    <m/>
    <m/>
    <m/>
    <m/>
    <m/>
    <m/>
    <m/>
    <x v="0"/>
  </r>
  <r>
    <s v="Planning &amp; Implementation Capacity"/>
    <x v="22"/>
    <m/>
    <m/>
    <m/>
    <m/>
    <m/>
    <m/>
    <m/>
    <m/>
    <x v="0"/>
  </r>
  <r>
    <s v="Planning &amp; Implementation Capacity"/>
    <x v="23"/>
    <m/>
    <m/>
    <m/>
    <m/>
    <m/>
    <m/>
    <m/>
    <m/>
    <x v="0"/>
  </r>
  <r>
    <s v="Planning &amp; Implementation Capacity"/>
    <x v="24"/>
    <m/>
    <m/>
    <m/>
    <m/>
    <m/>
    <m/>
    <m/>
    <m/>
    <x v="0"/>
  </r>
  <r>
    <s v="Sustainable mobility campaigns"/>
    <x v="25"/>
    <m/>
    <m/>
    <m/>
    <m/>
    <m/>
    <m/>
    <m/>
    <m/>
    <x v="0"/>
  </r>
  <r>
    <s v="Sustainable mobility campaigns"/>
    <x v="26"/>
    <m/>
    <m/>
    <m/>
    <m/>
    <m/>
    <m/>
    <m/>
    <m/>
    <x v="0"/>
  </r>
  <r>
    <s v="Sustainable mobility campaigns"/>
    <x v="27"/>
    <m/>
    <m/>
    <m/>
    <m/>
    <m/>
    <m/>
    <m/>
    <m/>
    <x v="0"/>
  </r>
  <r>
    <s v="Sustainable mobility campaigns"/>
    <x v="28"/>
    <m/>
    <m/>
    <m/>
    <m/>
    <m/>
    <m/>
    <m/>
    <m/>
    <x v="0"/>
  </r>
  <r>
    <s v="Sustainable mobility campaigns"/>
    <x v="29"/>
    <m/>
    <m/>
    <m/>
    <m/>
    <m/>
    <m/>
    <m/>
    <m/>
    <x v="0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m/>
    <m/>
    <m/>
    <m/>
    <m/>
    <m/>
    <m/>
    <m/>
    <m/>
    <m/>
    <m/>
    <m/>
  </r>
  <r>
    <x v="0"/>
    <x v="1"/>
    <m/>
    <m/>
    <m/>
    <m/>
    <m/>
    <m/>
    <m/>
    <m/>
    <m/>
    <m/>
    <m/>
    <m/>
  </r>
  <r>
    <x v="0"/>
    <x v="2"/>
    <m/>
    <m/>
    <m/>
    <m/>
    <m/>
    <m/>
    <m/>
    <m/>
    <m/>
    <m/>
    <m/>
    <m/>
  </r>
  <r>
    <x v="0"/>
    <x v="3"/>
    <m/>
    <m/>
    <m/>
    <m/>
    <m/>
    <m/>
    <m/>
    <m/>
    <m/>
    <m/>
    <m/>
    <m/>
  </r>
  <r>
    <x v="0"/>
    <x v="4"/>
    <m/>
    <m/>
    <m/>
    <m/>
    <m/>
    <m/>
    <m/>
    <m/>
    <m/>
    <m/>
    <m/>
    <m/>
  </r>
  <r>
    <x v="1"/>
    <x v="5"/>
    <m/>
    <m/>
    <m/>
    <m/>
    <m/>
    <m/>
    <m/>
    <m/>
    <m/>
    <m/>
    <m/>
    <m/>
  </r>
  <r>
    <x v="1"/>
    <x v="6"/>
    <m/>
    <m/>
    <m/>
    <m/>
    <m/>
    <m/>
    <m/>
    <m/>
    <m/>
    <m/>
    <m/>
    <m/>
  </r>
  <r>
    <x v="1"/>
    <x v="7"/>
    <m/>
    <m/>
    <m/>
    <m/>
    <m/>
    <m/>
    <m/>
    <m/>
    <m/>
    <m/>
    <m/>
    <m/>
  </r>
  <r>
    <x v="1"/>
    <x v="8"/>
    <m/>
    <m/>
    <m/>
    <m/>
    <m/>
    <m/>
    <m/>
    <m/>
    <m/>
    <m/>
    <m/>
    <m/>
  </r>
  <r>
    <x v="1"/>
    <x v="9"/>
    <m/>
    <m/>
    <m/>
    <m/>
    <m/>
    <m/>
    <m/>
    <m/>
    <m/>
    <m/>
    <m/>
    <m/>
  </r>
  <r>
    <x v="2"/>
    <x v="10"/>
    <m/>
    <m/>
    <m/>
    <m/>
    <m/>
    <m/>
    <m/>
    <m/>
    <m/>
    <m/>
    <m/>
    <m/>
  </r>
  <r>
    <x v="2"/>
    <x v="11"/>
    <m/>
    <m/>
    <m/>
    <m/>
    <m/>
    <m/>
    <m/>
    <m/>
    <m/>
    <m/>
    <m/>
    <m/>
  </r>
  <r>
    <x v="2"/>
    <x v="12"/>
    <m/>
    <m/>
    <m/>
    <m/>
    <m/>
    <m/>
    <m/>
    <m/>
    <m/>
    <m/>
    <m/>
    <m/>
  </r>
  <r>
    <x v="2"/>
    <x v="13"/>
    <m/>
    <m/>
    <m/>
    <m/>
    <m/>
    <m/>
    <m/>
    <m/>
    <m/>
    <m/>
    <m/>
    <m/>
  </r>
  <r>
    <x v="2"/>
    <x v="14"/>
    <m/>
    <m/>
    <m/>
    <m/>
    <m/>
    <m/>
    <m/>
    <m/>
    <m/>
    <m/>
    <m/>
    <m/>
  </r>
  <r>
    <x v="3"/>
    <x v="15"/>
    <m/>
    <m/>
    <m/>
    <m/>
    <m/>
    <m/>
    <m/>
    <m/>
    <m/>
    <m/>
    <m/>
    <m/>
  </r>
  <r>
    <x v="3"/>
    <x v="16"/>
    <m/>
    <m/>
    <m/>
    <m/>
    <m/>
    <m/>
    <m/>
    <m/>
    <m/>
    <m/>
    <m/>
    <m/>
  </r>
  <r>
    <x v="3"/>
    <x v="17"/>
    <m/>
    <m/>
    <m/>
    <m/>
    <m/>
    <m/>
    <m/>
    <m/>
    <m/>
    <m/>
    <m/>
    <m/>
  </r>
  <r>
    <x v="3"/>
    <x v="18"/>
    <m/>
    <m/>
    <m/>
    <m/>
    <m/>
    <m/>
    <m/>
    <m/>
    <m/>
    <m/>
    <m/>
    <m/>
  </r>
  <r>
    <x v="3"/>
    <x v="19"/>
    <m/>
    <m/>
    <m/>
    <m/>
    <m/>
    <m/>
    <m/>
    <m/>
    <m/>
    <m/>
    <m/>
    <m/>
  </r>
  <r>
    <x v="4"/>
    <x v="20"/>
    <m/>
    <m/>
    <m/>
    <m/>
    <m/>
    <m/>
    <m/>
    <m/>
    <m/>
    <m/>
    <m/>
    <m/>
  </r>
  <r>
    <x v="4"/>
    <x v="21"/>
    <m/>
    <m/>
    <m/>
    <m/>
    <m/>
    <m/>
    <m/>
    <m/>
    <m/>
    <m/>
    <m/>
    <m/>
  </r>
  <r>
    <x v="4"/>
    <x v="22"/>
    <m/>
    <m/>
    <m/>
    <m/>
    <m/>
    <m/>
    <m/>
    <m/>
    <m/>
    <m/>
    <m/>
    <m/>
  </r>
  <r>
    <x v="4"/>
    <x v="23"/>
    <m/>
    <m/>
    <m/>
    <m/>
    <m/>
    <m/>
    <m/>
    <m/>
    <m/>
    <m/>
    <m/>
    <m/>
  </r>
  <r>
    <x v="4"/>
    <x v="24"/>
    <m/>
    <m/>
    <m/>
    <m/>
    <m/>
    <m/>
    <m/>
    <m/>
    <m/>
    <m/>
    <m/>
    <m/>
  </r>
  <r>
    <x v="5"/>
    <x v="25"/>
    <m/>
    <m/>
    <m/>
    <m/>
    <m/>
    <m/>
    <m/>
    <m/>
    <m/>
    <m/>
    <m/>
    <m/>
  </r>
  <r>
    <x v="5"/>
    <x v="26"/>
    <m/>
    <m/>
    <m/>
    <m/>
    <m/>
    <m/>
    <m/>
    <m/>
    <m/>
    <m/>
    <m/>
    <m/>
  </r>
  <r>
    <x v="5"/>
    <x v="27"/>
    <m/>
    <m/>
    <m/>
    <m/>
    <m/>
    <m/>
    <m/>
    <m/>
    <m/>
    <m/>
    <m/>
    <m/>
  </r>
  <r>
    <x v="5"/>
    <x v="28"/>
    <m/>
    <m/>
    <m/>
    <m/>
    <m/>
    <m/>
    <m/>
    <m/>
    <m/>
    <m/>
    <m/>
    <m/>
  </r>
  <r>
    <x v="5"/>
    <x v="29"/>
    <m/>
    <m/>
    <m/>
    <m/>
    <m/>
    <m/>
    <m/>
    <m/>
    <m/>
    <m/>
    <m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">
  <r>
    <x v="0"/>
    <s v="Sub-category 1"/>
    <m/>
    <m/>
    <m/>
    <m/>
    <m/>
    <m/>
    <m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Sub-category 2"/>
    <m/>
    <m/>
    <m/>
    <m/>
    <m/>
    <m/>
    <m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Sub-category 3"/>
    <m/>
    <m/>
    <m/>
    <m/>
    <m/>
    <m/>
    <m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Sub-category 4"/>
    <m/>
    <m/>
    <m/>
    <m/>
    <m/>
    <m/>
    <m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Sub-category 5"/>
    <m/>
    <m/>
    <m/>
    <m/>
    <m/>
    <m/>
    <m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Sub-category 6"/>
    <m/>
    <m/>
    <m/>
    <m/>
    <m/>
    <m/>
    <m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Sub-category 7"/>
    <m/>
    <m/>
    <m/>
    <m/>
    <m/>
    <m/>
    <m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Sub-category 8"/>
    <m/>
    <m/>
    <m/>
    <m/>
    <m/>
    <m/>
    <m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Sub-category 9"/>
    <m/>
    <m/>
    <m/>
    <m/>
    <m/>
    <m/>
    <m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Sub-category 10"/>
    <m/>
    <m/>
    <m/>
    <m/>
    <m/>
    <m/>
    <m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Sub-category 11"/>
    <m/>
    <m/>
    <m/>
    <m/>
    <m/>
    <m/>
    <m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s v="Public Transport"/>
    <s v="Sub-category 1"/>
    <m/>
    <m/>
    <m/>
    <m/>
    <m/>
    <m/>
    <m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ublic Transport"/>
    <s v="Sub-category 2"/>
    <m/>
    <m/>
    <m/>
    <m/>
    <m/>
    <m/>
    <m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ublic Transport"/>
    <s v="Sub-category 3"/>
    <m/>
    <m/>
    <m/>
    <m/>
    <m/>
    <m/>
    <m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ublic Transport"/>
    <s v="Sub-category 4"/>
    <m/>
    <m/>
    <m/>
    <m/>
    <m/>
    <m/>
    <m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ublic Transport"/>
    <s v="Sub-category 5"/>
    <m/>
    <m/>
    <m/>
    <m/>
    <m/>
    <m/>
    <m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Walking and cycling"/>
    <s v="Sub-category 6"/>
    <m/>
    <m/>
    <m/>
    <m/>
    <m/>
    <m/>
    <m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Walking and cycling"/>
    <s v="Sub-category 7"/>
    <m/>
    <m/>
    <m/>
    <m/>
    <m/>
    <m/>
    <m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Walking and cycling"/>
    <s v="Sub-category 8"/>
    <m/>
    <m/>
    <m/>
    <m/>
    <m/>
    <m/>
    <m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Walking and cycling"/>
    <s v="Sub-category 9"/>
    <m/>
    <m/>
    <m/>
    <m/>
    <m/>
    <m/>
    <m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Walking and cycling"/>
    <s v="Sub-category 10"/>
    <m/>
    <m/>
    <m/>
    <m/>
    <m/>
    <m/>
    <m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Highways network"/>
    <s v="Sub-category 11"/>
    <m/>
    <m/>
    <m/>
    <m/>
    <m/>
    <m/>
    <m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Highways network"/>
    <s v="Sub-category 12"/>
    <m/>
    <m/>
    <m/>
    <m/>
    <m/>
    <m/>
    <m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Highways network"/>
    <s v="Sub-category 13"/>
    <m/>
    <m/>
    <m/>
    <m/>
    <m/>
    <m/>
    <m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Highways network"/>
    <s v="Sub-category 14"/>
    <m/>
    <m/>
    <m/>
    <m/>
    <m/>
    <m/>
    <m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Highways network"/>
    <s v="Sub-category 15"/>
    <m/>
    <m/>
    <m/>
    <m/>
    <m/>
    <m/>
    <m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hared mobility"/>
    <s v="Sub-category 16"/>
    <m/>
    <m/>
    <m/>
    <m/>
    <m/>
    <m/>
    <m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hared mobility"/>
    <s v="Sub-category 17"/>
    <m/>
    <m/>
    <m/>
    <m/>
    <m/>
    <m/>
    <m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hared mobility"/>
    <s v="Sub-category 18"/>
    <m/>
    <m/>
    <m/>
    <m/>
    <m/>
    <m/>
    <m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hared mobility"/>
    <s v="Sub-category 19"/>
    <m/>
    <m/>
    <m/>
    <m/>
    <m/>
    <m/>
    <m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hared mobility"/>
    <s v="Sub-category 20"/>
    <m/>
    <m/>
    <m/>
    <m/>
    <m/>
    <m/>
    <m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lanning &amp; Implementation Capacity"/>
    <s v="Sub-category 21"/>
    <m/>
    <m/>
    <m/>
    <m/>
    <m/>
    <m/>
    <m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lanning &amp; Implementation Capacity"/>
    <s v="Sub-category 22"/>
    <m/>
    <m/>
    <m/>
    <m/>
    <m/>
    <m/>
    <m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lanning &amp; Implementation Capacity"/>
    <s v="Sub-category 23"/>
    <m/>
    <m/>
    <m/>
    <m/>
    <m/>
    <m/>
    <m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lanning &amp; Implementation Capacity"/>
    <s v="Sub-category 24"/>
    <m/>
    <m/>
    <m/>
    <m/>
    <m/>
    <m/>
    <m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lanning &amp; Implementation Capacity"/>
    <s v="Sub-category 25"/>
    <m/>
    <m/>
    <m/>
    <m/>
    <m/>
    <m/>
    <m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ustainable mobility campaigns"/>
    <s v="Sub-category 26"/>
    <m/>
    <m/>
    <m/>
    <m/>
    <m/>
    <m/>
    <m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ustainable mobility campaigns"/>
    <s v="Sub-category 27"/>
    <m/>
    <m/>
    <m/>
    <m/>
    <m/>
    <m/>
    <m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ustainable mobility campaigns"/>
    <s v="Sub-category 28"/>
    <m/>
    <m/>
    <m/>
    <m/>
    <m/>
    <m/>
    <m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ustainable mobility campaigns"/>
    <s v="Sub-category 29"/>
    <m/>
    <m/>
    <m/>
    <m/>
    <m/>
    <m/>
    <m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ustainable mobility campaigns"/>
    <s v="Sub-category 30"/>
    <m/>
    <m/>
    <m/>
    <m/>
    <m/>
    <m/>
    <m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54C1925-B8CC-4A34-9873-7BE445593461}" name="PivotTable3" cacheId="51" dataOnRows="1" applyNumberFormats="0" applyBorderFormats="0" applyFontFormats="0" applyPatternFormats="0" applyAlignmentFormats="0" applyWidthHeightFormats="1" dataCaption="Values" updatedVersion="8" minRefreshableVersion="3" useAutoFormatting="1" pageOverThenDown="1" itemPrintTitles="1" createdVersion="7" indent="0" outline="1" outlineData="1" multipleFieldFilters="0" chartFormat="1">
  <location ref="A77:E89" firstHeaderRow="1" firstDataRow="2" firstDataCol="1"/>
  <pivotFields count="66">
    <pivotField axis="axisCol" showAll="0">
      <items count="6">
        <item x="2"/>
        <item m="1" x="3"/>
        <item x="0"/>
        <item m="1" x="4"/>
        <item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numFmtId="164" showAll="0"/>
    <pivotField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-2"/>
  </rowFields>
  <rowItems count="11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</rowItems>
  <colFields count="1">
    <field x="0"/>
  </colFields>
  <colItems count="4">
    <i>
      <x/>
    </i>
    <i>
      <x v="2"/>
    </i>
    <i>
      <x v="4"/>
    </i>
    <i t="grand">
      <x/>
    </i>
  </colItems>
  <dataFields count="11">
    <dataField name="Sum of Funding (2014)" fld="17" baseField="0" baseItem="0"/>
    <dataField name="Sum of Funding (2015)" fld="20" baseField="0" baseItem="0"/>
    <dataField name="Sum of Funding (2016)" fld="23" baseField="0" baseItem="0"/>
    <dataField name="Sum of Funding (2017)" fld="26" baseField="0" baseItem="0"/>
    <dataField name="Sum of Funding (2018)" fld="29" baseField="0" baseItem="0"/>
    <dataField name="Sum of Funding (2019" fld="32" baseField="0" baseItem="0"/>
    <dataField name="Sum of Funding (2020)" fld="35" baseField="0" baseItem="0"/>
    <dataField name="Sum of Funding (2021)" fld="38" baseField="0" baseItem="0"/>
    <dataField name="Sum of Funding (2022)" fld="41" baseField="0" baseItem="0"/>
    <dataField name="Sum of Funding (2023)" fld="44" baseField="0" baseItem="0"/>
    <dataField name="Sum of Funding (2024)" fld="47" baseField="0" baseItem="0"/>
  </dataFields>
  <formats count="4">
    <format dxfId="135">
      <pivotArea field="-2" type="button" dataOnly="0" labelOnly="1" outline="0" axis="axisRow" fieldPosition="0"/>
    </format>
    <format dxfId="134">
      <pivotArea dataOnly="0" labelOnly="1" fieldPosition="0">
        <references count="1">
          <reference field="0" count="0"/>
        </references>
      </pivotArea>
    </format>
    <format dxfId="133">
      <pivotArea dataOnly="0" labelOnly="1" grandCol="1" outline="0" fieldPosition="0"/>
    </format>
    <format dxfId="132">
      <pivotArea outline="0" collapsedLevelsAreSubtotals="1" fieldPosition="0"/>
    </format>
  </formats>
  <chartFormats count="16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0" format="3" series="1">
      <pivotArea type="data" outline="0" fieldPosition="0">
        <references count="1">
          <reference field="4294967294" count="1" selected="0">
            <x v="3"/>
          </reference>
        </references>
      </pivotArea>
    </chartFormat>
    <chartFormat chart="0" format="4" series="1">
      <pivotArea type="data" outline="0" fieldPosition="0">
        <references count="1">
          <reference field="4294967294" count="1" selected="0">
            <x v="4"/>
          </reference>
        </references>
      </pivotArea>
    </chartFormat>
    <chartFormat chart="0" format="5" series="1">
      <pivotArea type="data" outline="0" fieldPosition="0">
        <references count="1">
          <reference field="4294967294" count="1" selected="0">
            <x v="5"/>
          </reference>
        </references>
      </pivotArea>
    </chartFormat>
    <chartFormat chart="0" format="6" series="1">
      <pivotArea type="data" outline="0" fieldPosition="0">
        <references count="1">
          <reference field="4294967294" count="1" selected="0">
            <x v="6"/>
          </reference>
        </references>
      </pivotArea>
    </chartFormat>
    <chartFormat chart="0" format="7" series="1">
      <pivotArea type="data" outline="0" fieldPosition="0">
        <references count="1">
          <reference field="4294967294" count="1" selected="0">
            <x v="7"/>
          </reference>
        </references>
      </pivotArea>
    </chartFormat>
    <chartFormat chart="0" format="8" series="1">
      <pivotArea type="data" outline="0" fieldPosition="0">
        <references count="1">
          <reference field="4294967294" count="1" selected="0">
            <x v="8"/>
          </reference>
        </references>
      </pivotArea>
    </chartFormat>
    <chartFormat chart="0" format="9" series="1">
      <pivotArea type="data" outline="0" fieldPosition="0">
        <references count="1">
          <reference field="4294967294" count="1" selected="0">
            <x v="9"/>
          </reference>
        </references>
      </pivotArea>
    </chartFormat>
    <chartFormat chart="0" format="10" series="1">
      <pivotArea type="data" outline="0" fieldPosition="0">
        <references count="1">
          <reference field="4294967294" count="1" selected="0">
            <x v="10"/>
          </reference>
        </references>
      </pivotArea>
    </chartFormat>
    <chartFormat chart="0" format="1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0" format="1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0" format="1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0" format="1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0" format="1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F614510-7601-496B-B977-46DB02518032}" name="PivotTable2" cacheId="47" applyNumberFormats="0" applyBorderFormats="0" applyFontFormats="0" applyPatternFormats="0" applyAlignmentFormats="0" applyWidthHeightFormats="1" dataCaption="Values" showMissing="0" updatedVersion="8" minRefreshableVersion="3" useAutoFormatting="1" itemPrintTitles="1" createdVersion="7" indent="0" outline="1" outlineData="1" multipleFieldFilters="0" chartFormat="6">
  <location ref="T48:U48" firstHeaderRow="1" firstDataRow="1" firstDataCol="1"/>
  <pivotFields count="14">
    <pivotField axis="axisRow" showAll="0">
      <items count="7">
        <item x="2"/>
        <item x="4"/>
        <item x="0"/>
        <item x="5"/>
        <item x="1"/>
        <item x="3"/>
        <item t="default"/>
      </items>
    </pivotField>
    <pivotField axis="axisRow" showAll="0" measureFilter="1">
      <items count="42">
        <item m="1" x="35"/>
        <item m="1" x="32"/>
        <item m="1" x="30"/>
        <item m="1" x="40"/>
        <item m="1" x="39"/>
        <item m="1" x="36"/>
        <item m="1" x="38"/>
        <item m="1" x="37"/>
        <item m="1" x="31"/>
        <item m="1" x="34"/>
        <item m="1" x="33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numFmtId="164" showAll="0"/>
    <pivotField showAll="0"/>
    <pivotField showAll="0"/>
    <pivotField numFmtId="164" showAll="0"/>
    <pivotField numFmtId="164" showAll="0"/>
  </pivotFields>
  <rowFields count="2">
    <field x="0"/>
    <field x="1"/>
  </rowFields>
  <colItems count="1">
    <i/>
  </colItems>
  <dataFields count="1">
    <dataField name="Sum of TOTAL Funding" fld="9" baseField="0" baseItem="0" numFmtId="164"/>
  </dataFields>
  <formats count="1">
    <format dxfId="136">
      <pivotArea outline="0" collapsedLevelsAreSubtotals="1" fieldPosition="0"/>
    </format>
  </formats>
  <chartFormats count="12">
    <chartFormat chart="5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2">
      <pivotArea type="data" outline="0" fieldPosition="0">
        <references count="3">
          <reference field="4294967294" count="1" selected="0">
            <x v="0"/>
          </reference>
          <reference field="0" count="1" selected="0">
            <x v="0"/>
          </reference>
          <reference field="1" count="1" selected="0">
            <x v="2"/>
          </reference>
        </references>
      </pivotArea>
    </chartFormat>
    <chartFormat chart="5" format="3">
      <pivotArea type="data" outline="0" fieldPosition="0">
        <references count="3">
          <reference field="4294967294" count="1" selected="0">
            <x v="0"/>
          </reference>
          <reference field="0" count="1" selected="0">
            <x v="0"/>
          </reference>
          <reference field="1" count="1" selected="0">
            <x v="4"/>
          </reference>
        </references>
      </pivotArea>
    </chartFormat>
    <chartFormat chart="5" format="7">
      <pivotArea type="data" outline="0" fieldPosition="0">
        <references count="3">
          <reference field="4294967294" count="1" selected="0">
            <x v="0"/>
          </reference>
          <reference field="0" count="1" selected="0">
            <x v="2"/>
          </reference>
          <reference field="1" count="1" selected="0">
            <x v="0"/>
          </reference>
        </references>
      </pivotArea>
    </chartFormat>
    <chartFormat chart="5" format="8">
      <pivotArea type="data" outline="0" fieldPosition="0">
        <references count="3">
          <reference field="4294967294" count="1" selected="0">
            <x v="0"/>
          </reference>
          <reference field="0" count="1" selected="0">
            <x v="2"/>
          </reference>
          <reference field="1" count="1" selected="0">
            <x v="1"/>
          </reference>
        </references>
      </pivotArea>
    </chartFormat>
    <chartFormat chart="5" format="9">
      <pivotArea type="data" outline="0" fieldPosition="0">
        <references count="3">
          <reference field="4294967294" count="1" selected="0">
            <x v="0"/>
          </reference>
          <reference field="0" count="1" selected="0">
            <x v="2"/>
          </reference>
          <reference field="1" count="1" selected="0">
            <x v="3"/>
          </reference>
        </references>
      </pivotArea>
    </chartFormat>
    <chartFormat chart="5" format="19">
      <pivotArea type="data" outline="0" fieldPosition="0">
        <references count="3">
          <reference field="4294967294" count="1" selected="0">
            <x v="0"/>
          </reference>
          <reference field="0" count="1" selected="0">
            <x v="4"/>
          </reference>
          <reference field="1" count="1" selected="0">
            <x v="5"/>
          </reference>
        </references>
      </pivotArea>
    </chartFormat>
    <chartFormat chart="5" format="21">
      <pivotArea type="data" outline="0" fieldPosition="0">
        <references count="3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6"/>
          </reference>
        </references>
      </pivotArea>
    </chartFormat>
    <chartFormat chart="5" format="22">
      <pivotArea type="data" outline="0" fieldPosition="0">
        <references count="3">
          <reference field="4294967294" count="1" selected="0">
            <x v="0"/>
          </reference>
          <reference field="0" count="1" selected="0">
            <x v="2"/>
          </reference>
          <reference field="1" count="1" selected="0">
            <x v="7"/>
          </reference>
        </references>
      </pivotArea>
    </chartFormat>
    <chartFormat chart="5" format="23">
      <pivotArea type="data" outline="0" fieldPosition="0">
        <references count="3">
          <reference field="4294967294" count="1" selected="0">
            <x v="0"/>
          </reference>
          <reference field="0" count="1" selected="0">
            <x v="2"/>
          </reference>
          <reference field="1" count="1" selected="0">
            <x v="8"/>
          </reference>
        </references>
      </pivotArea>
    </chartFormat>
    <chartFormat chart="5" format="24">
      <pivotArea type="data" outline="0" fieldPosition="0">
        <references count="3">
          <reference field="4294967294" count="1" selected="0">
            <x v="0"/>
          </reference>
          <reference field="0" count="1" selected="0">
            <x v="4"/>
          </reference>
          <reference field="1" count="1" selected="0">
            <x v="9"/>
          </reference>
        </references>
      </pivotArea>
    </chartFormat>
    <chartFormat chart="5" format="25">
      <pivotArea type="data" outline="0" fieldPosition="0">
        <references count="3">
          <reference field="4294967294" count="1" selected="0">
            <x v="0"/>
          </reference>
          <reference field="0" count="1" selected="0">
            <x v="4"/>
          </reference>
          <reference field="1" count="1" selected="0">
            <x v="10"/>
          </reference>
        </references>
      </pivotArea>
    </chartFormat>
  </chartFormats>
  <pivotTableStyleInfo name="PivotStyleLight16" showRowHeaders="1" showColHeaders="1" showRowStripes="0" showColStripes="0" showLastColumn="1"/>
  <filters count="1">
    <filter fld="1" type="valueNotEqual" evalOrder="-1" id="1" iMeasureFld="0">
      <autoFilter ref="A1">
        <filterColumn colId="0">
          <customFilters>
            <customFilter operator="notEqual" val="0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CA9ED82-CF54-483E-BCE5-2DDF7E473BF1}" name="PivotTable1" cacheId="55" applyNumberFormats="0" applyBorderFormats="0" applyFontFormats="0" applyPatternFormats="0" applyAlignmentFormats="0" applyWidthHeightFormats="1" dataCaption="Values" updatedVersion="8" minRefreshableVersion="3" useAutoFormatting="1" itemPrintTitles="1" createdVersion="7" indent="0" outline="1" outlineData="1" multipleFieldFilters="0" chartFormat="14">
  <location ref="A48:L50" firstHeaderRow="0" firstDataRow="1" firstDataCol="1"/>
  <pivotFields count="66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2">
        <item x="0"/>
        <item t="default"/>
      </items>
    </pivotField>
    <pivotField showAll="0"/>
    <pivotField numFmtId="164" showAll="0"/>
    <pivotField numFmtId="164" showAll="0"/>
    <pivotField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0"/>
  </rowFields>
  <rowItems count="2">
    <i>
      <x/>
    </i>
    <i t="grand">
      <x/>
    </i>
  </rowItems>
  <colFields count="1">
    <field x="-2"/>
  </colFields>
  <colItems count="11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</colItems>
  <dataFields count="11">
    <dataField name="Sum of Funding (2014)" fld="17" baseField="0" baseItem="0"/>
    <dataField name="Sum of Funding (2015)" fld="20" baseField="0" baseItem="0"/>
    <dataField name="Sum of Funding (2016)" fld="23" baseField="0" baseItem="0"/>
    <dataField name="Sum of Funding (2017)" fld="26" baseField="0" baseItem="0"/>
    <dataField name="Sum of Funding (2018)" fld="29" baseField="0" baseItem="0"/>
    <dataField name="Sum of Funding (2019" fld="32" baseField="0" baseItem="0"/>
    <dataField name="Sum of Funding (2020)" fld="35" baseField="0" baseItem="0"/>
    <dataField name="Sum of Funding (2021)" fld="38" baseField="0" baseItem="0"/>
    <dataField name="Sum of Funding (2022)" fld="41" baseField="0" baseItem="0"/>
    <dataField name="Sum of Funding (2023)" fld="44" baseField="0" baseItem="0"/>
    <dataField name="Sum of Funding (2024)" fld="47" baseField="0" baseItem="0"/>
  </dataFields>
  <formats count="5">
    <format dxfId="141">
      <pivotArea outline="0" collapsedLevelsAreSubtotals="1" fieldPosition="0"/>
    </format>
    <format dxfId="140">
      <pivotArea field="10" type="button" dataOnly="0" labelOnly="1" outline="0" axis="axisRow" fieldPosition="0"/>
    </format>
    <format dxfId="139">
      <pivotArea dataOnly="0" labelOnly="1" grandRow="1" outline="0" fieldPosition="0"/>
    </format>
    <format dxfId="138">
      <pivotArea field="10" type="button" dataOnly="0" labelOnly="1" outline="0" axis="axisRow" fieldPosition="0"/>
    </format>
    <format dxfId="137">
      <pivotArea dataOnly="0" labelOnly="1" outline="0" fieldPosition="0">
        <references count="1">
          <reference field="4294967294" count="11">
            <x v="0"/>
            <x v="1"/>
            <x v="2"/>
            <x v="3"/>
            <x v="4"/>
            <x v="5"/>
            <x v="6"/>
            <x v="7"/>
            <x v="8"/>
            <x v="9"/>
            <x v="1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AF55B14-239D-4D3E-809D-92DB4DEF4B10}" name="PivotTable5" cacheId="51" applyNumberFormats="0" applyBorderFormats="0" applyFontFormats="0" applyPatternFormats="0" applyAlignmentFormats="0" applyWidthHeightFormats="1" dataCaption="Values" updatedVersion="8" minRefreshableVersion="3" useAutoFormatting="1" itemPrintTitles="1" createdVersion="7" indent="0" outline="1" outlineData="1" multipleFieldFilters="0" chartFormat="1">
  <location ref="W48:X50" firstHeaderRow="1" firstDataRow="1" firstDataCol="1"/>
  <pivotFields count="66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axis="axisRow" showAll="0">
      <items count="16">
        <item m="1" x="6"/>
        <item m="1" x="13"/>
        <item m="1" x="10"/>
        <item m="1" x="14"/>
        <item m="1" x="12"/>
        <item m="1" x="4"/>
        <item m="1" x="9"/>
        <item m="1" x="5"/>
        <item m="1" x="3"/>
        <item m="1" x="1"/>
        <item x="0"/>
        <item m="1" x="7"/>
        <item m="1" x="2"/>
        <item m="1" x="8"/>
        <item m="1" x="11"/>
        <item t="default"/>
      </items>
    </pivotField>
    <pivotField showAll="0"/>
    <pivotField numFmtId="164" showAll="0"/>
    <pivotField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0"/>
  </rowFields>
  <rowItems count="2">
    <i>
      <x v="10"/>
    </i>
    <i t="grand">
      <x/>
    </i>
  </rowItems>
  <colItems count="1">
    <i/>
  </colItems>
  <dataFields count="1">
    <dataField name="Sum of TOTAL Funding" fld="9" baseField="0" baseItem="0" numFmtId="164"/>
  </dataFields>
  <formats count="1">
    <format dxfId="142">
      <pivotArea outline="0" collapsedLevelsAreSubtotals="1" fieldPosition="0"/>
    </format>
  </formats>
  <chartFormats count="16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>
      <pivotArea type="data" outline="0" fieldPosition="0">
        <references count="2">
          <reference field="4294967294" count="1" selected="0">
            <x v="0"/>
          </reference>
          <reference field="10" count="1" selected="0">
            <x v="0"/>
          </reference>
        </references>
      </pivotArea>
    </chartFormat>
    <chartFormat chart="0" format="2">
      <pivotArea type="data" outline="0" fieldPosition="0">
        <references count="2">
          <reference field="4294967294" count="1" selected="0">
            <x v="0"/>
          </reference>
          <reference field="10" count="1" selected="0">
            <x v="1"/>
          </reference>
        </references>
      </pivotArea>
    </chartFormat>
    <chartFormat chart="0" format="3">
      <pivotArea type="data" outline="0" fieldPosition="0">
        <references count="2">
          <reference field="4294967294" count="1" selected="0">
            <x v="0"/>
          </reference>
          <reference field="10" count="1" selected="0">
            <x v="2"/>
          </reference>
        </references>
      </pivotArea>
    </chartFormat>
    <chartFormat chart="0" format="4">
      <pivotArea type="data" outline="0" fieldPosition="0">
        <references count="2">
          <reference field="4294967294" count="1" selected="0">
            <x v="0"/>
          </reference>
          <reference field="10" count="1" selected="0">
            <x v="3"/>
          </reference>
        </references>
      </pivotArea>
    </chartFormat>
    <chartFormat chart="0" format="5">
      <pivotArea type="data" outline="0" fieldPosition="0">
        <references count="2">
          <reference field="4294967294" count="1" selected="0">
            <x v="0"/>
          </reference>
          <reference field="10" count="1" selected="0">
            <x v="4"/>
          </reference>
        </references>
      </pivotArea>
    </chartFormat>
    <chartFormat chart="0" format="6">
      <pivotArea type="data" outline="0" fieldPosition="0">
        <references count="2">
          <reference field="4294967294" count="1" selected="0">
            <x v="0"/>
          </reference>
          <reference field="10" count="1" selected="0">
            <x v="6"/>
          </reference>
        </references>
      </pivotArea>
    </chartFormat>
    <chartFormat chart="0" format="7">
      <pivotArea type="data" outline="0" fieldPosition="0">
        <references count="2">
          <reference field="4294967294" count="1" selected="0">
            <x v="0"/>
          </reference>
          <reference field="10" count="1" selected="0">
            <x v="7"/>
          </reference>
        </references>
      </pivotArea>
    </chartFormat>
    <chartFormat chart="0" format="8">
      <pivotArea type="data" outline="0" fieldPosition="0">
        <references count="2">
          <reference field="4294967294" count="1" selected="0">
            <x v="0"/>
          </reference>
          <reference field="10" count="1" selected="0">
            <x v="8"/>
          </reference>
        </references>
      </pivotArea>
    </chartFormat>
    <chartFormat chart="0" format="9">
      <pivotArea type="data" outline="0" fieldPosition="0">
        <references count="2">
          <reference field="4294967294" count="1" selected="0">
            <x v="0"/>
          </reference>
          <reference field="10" count="1" selected="0">
            <x v="9"/>
          </reference>
        </references>
      </pivotArea>
    </chartFormat>
    <chartFormat chart="0" format="10">
      <pivotArea type="data" outline="0" fieldPosition="0">
        <references count="2">
          <reference field="4294967294" count="1" selected="0">
            <x v="0"/>
          </reference>
          <reference field="10" count="1" selected="0">
            <x v="5"/>
          </reference>
        </references>
      </pivotArea>
    </chartFormat>
    <chartFormat chart="0" format="11">
      <pivotArea type="data" outline="0" fieldPosition="0">
        <references count="2">
          <reference field="4294967294" count="1" selected="0">
            <x v="0"/>
          </reference>
          <reference field="10" count="1" selected="0">
            <x v="10"/>
          </reference>
        </references>
      </pivotArea>
    </chartFormat>
    <chartFormat chart="0" format="12">
      <pivotArea type="data" outline="0" fieldPosition="0">
        <references count="2">
          <reference field="4294967294" count="1" selected="0">
            <x v="0"/>
          </reference>
          <reference field="10" count="1" selected="0">
            <x v="11"/>
          </reference>
        </references>
      </pivotArea>
    </chartFormat>
    <chartFormat chart="0" format="13">
      <pivotArea type="data" outline="0" fieldPosition="0">
        <references count="2">
          <reference field="4294967294" count="1" selected="0">
            <x v="0"/>
          </reference>
          <reference field="10" count="1" selected="0">
            <x v="12"/>
          </reference>
        </references>
      </pivotArea>
    </chartFormat>
    <chartFormat chart="0" format="14">
      <pivotArea type="data" outline="0" fieldPosition="0">
        <references count="2">
          <reference field="4294967294" count="1" selected="0">
            <x v="0"/>
          </reference>
          <reference field="10" count="1" selected="0">
            <x v="13"/>
          </reference>
        </references>
      </pivotArea>
    </chartFormat>
    <chartFormat chart="0" format="15">
      <pivotArea type="data" outline="0" fieldPosition="0">
        <references count="2">
          <reference field="4294967294" count="1" selected="0">
            <x v="0"/>
          </reference>
          <reference field="10" count="1" selected="0">
            <x v="1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8383403-A986-45EA-91AB-B4B193F708D5}" name="PivotTable5" cacheId="39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M6:P37" firstHeaderRow="0" firstDataRow="1" firstDataCol="1"/>
  <pivotFields count="15">
    <pivotField showAll="0">
      <items count="7">
        <item x="2"/>
        <item x="4"/>
        <item x="0"/>
        <item x="5"/>
        <item x="1"/>
        <item x="3"/>
        <item t="default"/>
      </items>
    </pivotField>
    <pivotField axis="axisRow" showAll="0">
      <items count="42">
        <item m="1" x="35"/>
        <item m="1" x="32"/>
        <item m="1" x="30"/>
        <item m="1" x="40"/>
        <item m="1" x="39"/>
        <item m="1" x="36"/>
        <item m="1" x="38"/>
        <item m="1" x="37"/>
        <item m="1" x="31"/>
        <item m="1" x="34"/>
        <item m="1" x="33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numFmtId="164" showAll="0"/>
    <pivotField dataField="1" showAll="0"/>
    <pivotField dataField="1" showAll="0"/>
  </pivotFields>
  <rowFields count="1">
    <field x="1"/>
  </rowFields>
  <rowItems count="31"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um of Estimated cost" fld="12" baseField="0" baseItem="0"/>
    <dataField name="Sum of Funding amount (from Step 3)" fld="13" baseField="0" baseItem="0"/>
    <dataField name="Balance (+/-) (from Step 3)" fld="14" baseField="1" baseItem="21" numFmtId="164"/>
  </dataFields>
  <formats count="16">
    <format dxfId="126">
      <pivotArea field="0" type="button" dataOnly="0" labelOnly="1" outline="0"/>
    </format>
    <format dxfId="125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2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23">
      <pivotArea grandRow="1" outline="0" collapsedLevelsAreSubtotals="1" fieldPosition="0"/>
    </format>
    <format dxfId="122">
      <pivotArea outline="0" collapsedLevelsAreSubtotals="1" fieldPosition="0"/>
    </format>
    <format dxfId="121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20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119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18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117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116">
      <pivotArea collapsedLevelsAreSubtotals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115">
      <pivotArea field="1" grandRow="1" outline="0" collapsedLevelsAreSubtotals="1" axis="axisRow" fieldPosition="0">
        <references count="1">
          <reference field="4294967294" count="1" selected="0">
            <x v="0"/>
          </reference>
        </references>
      </pivotArea>
    </format>
    <format dxfId="114">
      <pivotArea outline="0" collapsedLevelsAreSubtotals="1" fieldPosition="0">
        <references count="1">
          <reference field="4294967294" count="1" selected="0">
            <x v="2"/>
          </reference>
        </references>
      </pivotArea>
    </format>
    <format dxfId="113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112">
      <pivotArea collapsedLevelsAreSubtotals="1" fieldPosition="0">
        <references count="2">
          <reference field="4294967294" count="2" selected="0">
            <x v="1"/>
            <x v="2"/>
          </reference>
          <reference field="1" count="0"/>
        </references>
      </pivotArea>
    </format>
    <format dxfId="111">
      <pivotArea field="1" grandRow="1" outline="0" collapsedLevelsAreSubtotals="1" axis="axisRow" fieldPosition="0">
        <references count="1">
          <reference field="4294967294" count="2" selected="0">
            <x v="1"/>
            <x v="2"/>
          </reference>
        </references>
      </pivotArea>
    </format>
  </formats>
  <conditionalFormats count="1">
    <conditionalFormat priority="4">
      <pivotAreas count="1">
        <pivotArea type="data" collapsedLevelsAreSubtotals="1" fieldPosition="0">
          <references count="2">
            <reference field="4294967294" count="1" selected="0">
              <x v="2"/>
            </reference>
            <reference field="1" count="11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</reference>
          </references>
        </pivotArea>
      </pivotAreas>
    </conditionalFormat>
  </conditional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97397C9-626E-4C34-B8DD-ACE0676C7D59}" name="PivotTable1" cacheId="43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5">
  <location ref="A5:C37" firstHeaderRow="1" firstDataRow="2" firstDataCol="1"/>
  <pivotFields count="11">
    <pivotField showAll="0"/>
    <pivotField axis="axisRow" showAll="0">
      <items count="42">
        <item m="1" x="35"/>
        <item m="1" x="32"/>
        <item m="1" x="30"/>
        <item m="1" x="40"/>
        <item m="1" x="39"/>
        <item m="1" x="36"/>
        <item m="1" x="38"/>
        <item m="1" x="37"/>
        <item m="1" x="31"/>
        <item m="1" x="34"/>
        <item m="1" x="33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showAll="0"/>
    <pivotField axis="axisCol" showAll="0">
      <items count="8">
        <item m="1" x="6"/>
        <item m="1" x="2"/>
        <item x="0"/>
        <item m="1" x="3"/>
        <item m="1" x="1"/>
        <item m="1" x="4"/>
        <item m="1" x="5"/>
        <item t="default"/>
      </items>
    </pivotField>
  </pivotFields>
  <rowFields count="1">
    <field x="1"/>
  </rowFields>
  <rowItems count="31"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 t="grand">
      <x/>
    </i>
  </rowItems>
  <colFields count="1">
    <field x="10"/>
  </colFields>
  <colItems count="2">
    <i>
      <x v="2"/>
    </i>
    <i t="grand">
      <x/>
    </i>
  </colItems>
  <dataFields count="1">
    <dataField name="Sum of TOTAL Funding" fld="9" baseField="0" baseItem="0"/>
  </dataFields>
  <formats count="5">
    <format dxfId="131">
      <pivotArea outline="0" collapsedLevelsAreSubtotals="1" fieldPosition="0"/>
    </format>
    <format dxfId="130">
      <pivotArea dataOnly="0" labelOnly="1" fieldPosition="0">
        <references count="1">
          <reference field="10" count="1">
            <x v="0"/>
          </reference>
        </references>
      </pivotArea>
    </format>
    <format dxfId="129">
      <pivotArea dataOnly="0" labelOnly="1" fieldPosition="0">
        <references count="1">
          <reference field="10" count="1">
            <x v="1"/>
          </reference>
        </references>
      </pivotArea>
    </format>
    <format dxfId="128">
      <pivotArea dataOnly="0" labelOnly="1" fieldPosition="0">
        <references count="1">
          <reference field="10" count="1">
            <x v="1"/>
          </reference>
        </references>
      </pivotArea>
    </format>
    <format dxfId="127">
      <pivotArea dataOnly="0" labelOnly="1" fieldPosition="0">
        <references count="1">
          <reference field="1" count="11">
            <x v="0"/>
            <x v="1"/>
            <x v="2"/>
            <x v="3"/>
            <x v="4"/>
            <x v="5"/>
            <x v="6"/>
            <x v="7"/>
            <x v="8"/>
            <x v="9"/>
            <x v="1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3" Type="http://schemas.microsoft.com/office/2011/relationships/webextension" Target="webextension3.xml"/><Relationship Id="rId2" Type="http://schemas.microsoft.com/office/2011/relationships/webextension" Target="webextension2.xml"/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left" visibility="0" width="328" row="1">
    <wetp:webextensionref xmlns:r="http://schemas.openxmlformats.org/officeDocument/2006/relationships" r:id="rId1"/>
  </wetp:taskpane>
  <wetp:taskpane dockstate="right" visibility="0" width="350" row="3">
    <wetp:webextensionref xmlns:r="http://schemas.openxmlformats.org/officeDocument/2006/relationships" r:id="rId2"/>
  </wetp:taskpane>
  <wetp:taskpane dockstate="left" visibility="0" width="116" row="1">
    <wetp:webextensionref xmlns:r="http://schemas.openxmlformats.org/officeDocument/2006/relationships" r:id="rId3"/>
  </wetp:taskpane>
</wetp:taskpanes>
</file>

<file path=xl/webextensions/webextension1.xml><?xml version="1.0" encoding="utf-8"?>
<we:webextension xmlns:we="http://schemas.microsoft.com/office/webextensions/webextension/2010/11" id="{B72AA108-B993-4CC3-A58D-F75F5A332165}">
  <we:reference id="wa104374368" version="1.0.0.0" store="en-US" storeType="OMEX"/>
  <we:alternateReferences>
    <we:reference id="WA104374368" version="1.0.0.0" store="WA104374368" storeType="OMEX"/>
  </we:alternateReferences>
  <we:properties/>
  <we:bindings/>
  <we:snapshot xmlns:r="http://schemas.openxmlformats.org/officeDocument/2006/relationships"/>
</we:webextension>
</file>

<file path=xl/webextensions/webextension2.xml><?xml version="1.0" encoding="utf-8"?>
<we:webextension xmlns:we="http://schemas.microsoft.com/office/webextensions/webextension/2010/11" id="{97E0FB09-A17C-41E0-A011-3684E931655A}">
  <we:reference id="wa104381338" version="1.8.1.0" store="en-US" storeType="OMEX"/>
  <we:alternateReferences>
    <we:reference id="wa104381338" version="1.8.1.0" store="WA104381338" storeType="OMEX"/>
  </we:alternateReferences>
  <we:properties/>
  <we:bindings/>
  <we:snapshot xmlns:r="http://schemas.openxmlformats.org/officeDocument/2006/relationships"/>
</we:webextension>
</file>

<file path=xl/webextensions/webextension3.xml><?xml version="1.0" encoding="utf-8"?>
<we:webextension xmlns:we="http://schemas.microsoft.com/office/webextensions/webextension/2010/11" id="{CC494BFF-0C7F-4207-8408-71DD5177FE3F}">
  <we:reference id="wa104382047" version="1.0.0.17" store="en-US" storeType="OMEX"/>
  <we:alternateReferences>
    <we:reference id="wa104382047" version="1.0.0.17" store="WA104382047" storeType="OMEX"/>
  </we:alternateReferences>
  <we:properties/>
  <we:bindings>
    <we:binding id="1" type="matrix" appref="{EB90613B-5EA1-49FB-BF3E-067A4F7EBE8B}"/>
  </we:bindings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drawing" Target="../drawings/drawing2.xml"/><Relationship Id="rId5" Type="http://schemas.openxmlformats.org/officeDocument/2006/relationships/printerSettings" Target="../printerSettings/printerSettings1.bin"/><Relationship Id="rId4" Type="http://schemas.openxmlformats.org/officeDocument/2006/relationships/pivotTable" Target="../pivotTables/pivotTable4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pivotTable" Target="../pivotTables/pivotTable6.xml"/><Relationship Id="rId1" Type="http://schemas.openxmlformats.org/officeDocument/2006/relationships/pivotTable" Target="../pivotTables/pivotTable5.xml"/><Relationship Id="rId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BD16A6-3DB9-44DA-A1E6-C0535C0D7952}">
  <dimension ref="A1:N20"/>
  <sheetViews>
    <sheetView tabSelected="1" zoomScale="130" zoomScaleNormal="130" workbookViewId="0">
      <selection activeCell="D10" sqref="D10"/>
    </sheetView>
  </sheetViews>
  <sheetFormatPr defaultRowHeight="15" x14ac:dyDescent="0.25"/>
  <cols>
    <col min="4" max="4" width="10.5703125" bestFit="1" customWidth="1"/>
  </cols>
  <sheetData>
    <row r="1" spans="1:14" x14ac:dyDescent="0.25">
      <c r="A1" s="128"/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</row>
    <row r="2" spans="1:14" ht="33.75" x14ac:dyDescent="0.5">
      <c r="A2" s="128"/>
      <c r="B2" s="121"/>
      <c r="N2" s="128"/>
    </row>
    <row r="3" spans="1:14" ht="33.75" x14ac:dyDescent="0.5">
      <c r="A3" s="128"/>
      <c r="B3" s="121"/>
      <c r="N3" s="128"/>
    </row>
    <row r="4" spans="1:14" ht="33.75" x14ac:dyDescent="0.5">
      <c r="A4" s="128"/>
      <c r="B4" s="121"/>
      <c r="N4" s="128"/>
    </row>
    <row r="5" spans="1:14" ht="26.25" x14ac:dyDescent="0.4">
      <c r="A5" s="128"/>
      <c r="B5" s="122" t="s">
        <v>171</v>
      </c>
      <c r="N5" s="128"/>
    </row>
    <row r="6" spans="1:14" ht="15" customHeight="1" x14ac:dyDescent="0.25">
      <c r="A6" s="128"/>
      <c r="B6" s="130" t="s">
        <v>212</v>
      </c>
      <c r="N6" s="128"/>
    </row>
    <row r="7" spans="1:14" ht="15" customHeight="1" x14ac:dyDescent="0.25">
      <c r="A7" s="128"/>
      <c r="N7" s="128"/>
    </row>
    <row r="8" spans="1:14" ht="15" customHeight="1" x14ac:dyDescent="0.25">
      <c r="A8" s="128"/>
      <c r="B8" t="s">
        <v>170</v>
      </c>
      <c r="N8" s="128"/>
    </row>
    <row r="9" spans="1:14" x14ac:dyDescent="0.25">
      <c r="A9" s="128"/>
      <c r="B9" s="125" t="s">
        <v>164</v>
      </c>
      <c r="C9" s="123"/>
      <c r="D9" s="123"/>
      <c r="N9" s="128"/>
    </row>
    <row r="10" spans="1:14" x14ac:dyDescent="0.25">
      <c r="A10" s="128"/>
      <c r="B10" s="123"/>
      <c r="C10" s="124" t="s">
        <v>165</v>
      </c>
      <c r="D10" s="126"/>
      <c r="N10" s="128"/>
    </row>
    <row r="11" spans="1:14" x14ac:dyDescent="0.25">
      <c r="A11" s="128"/>
      <c r="B11" s="123"/>
      <c r="C11" s="124" t="s">
        <v>166</v>
      </c>
      <c r="D11" s="126"/>
      <c r="N11" s="128"/>
    </row>
    <row r="12" spans="1:14" x14ac:dyDescent="0.25">
      <c r="A12" s="128"/>
      <c r="B12" s="123"/>
      <c r="C12" s="123"/>
      <c r="D12" s="124"/>
      <c r="K12" s="139"/>
      <c r="L12" s="139"/>
      <c r="M12" s="139"/>
      <c r="N12" s="128"/>
    </row>
    <row r="13" spans="1:14" x14ac:dyDescent="0.25">
      <c r="A13" s="128"/>
      <c r="B13" s="125" t="s">
        <v>167</v>
      </c>
      <c r="C13" s="123"/>
      <c r="D13" s="124"/>
      <c r="K13" s="139"/>
      <c r="L13" s="139"/>
      <c r="M13" s="139"/>
      <c r="N13" s="128"/>
    </row>
    <row r="14" spans="1:14" x14ac:dyDescent="0.25">
      <c r="A14" s="128"/>
      <c r="B14" s="123"/>
      <c r="C14" s="124" t="s">
        <v>168</v>
      </c>
      <c r="D14" s="127"/>
      <c r="K14" s="139"/>
      <c r="L14" s="139"/>
      <c r="M14" s="139"/>
      <c r="N14" s="128"/>
    </row>
    <row r="15" spans="1:14" x14ac:dyDescent="0.25">
      <c r="A15" s="128"/>
      <c r="B15" s="123"/>
      <c r="C15" s="124" t="s">
        <v>169</v>
      </c>
      <c r="D15" s="127"/>
      <c r="K15" s="139"/>
      <c r="L15" s="139"/>
      <c r="M15" s="139"/>
      <c r="N15" s="128"/>
    </row>
    <row r="16" spans="1:14" x14ac:dyDescent="0.25">
      <c r="A16" s="128"/>
      <c r="K16" s="139"/>
      <c r="L16" s="139"/>
      <c r="M16" s="139"/>
      <c r="N16" s="128"/>
    </row>
    <row r="17" spans="1:14" x14ac:dyDescent="0.25">
      <c r="A17" s="128"/>
      <c r="B17" s="129" t="s">
        <v>172</v>
      </c>
      <c r="K17" s="139"/>
      <c r="L17" s="139"/>
      <c r="M17" s="139"/>
      <c r="N17" s="128"/>
    </row>
    <row r="18" spans="1:14" x14ac:dyDescent="0.25">
      <c r="A18" s="128"/>
      <c r="B18" s="139"/>
      <c r="C18" s="139"/>
      <c r="D18" s="139"/>
      <c r="K18" s="139"/>
      <c r="L18" s="139"/>
      <c r="M18" s="139"/>
      <c r="N18" s="128"/>
    </row>
    <row r="19" spans="1:14" x14ac:dyDescent="0.25">
      <c r="A19" s="128"/>
      <c r="B19" s="139"/>
      <c r="C19" s="139"/>
      <c r="D19" s="139"/>
      <c r="K19" s="139"/>
      <c r="L19" s="139"/>
      <c r="M19" s="139"/>
      <c r="N19" s="128"/>
    </row>
    <row r="20" spans="1:14" x14ac:dyDescent="0.25">
      <c r="A20" s="128"/>
      <c r="B20" s="128"/>
      <c r="C20" s="128"/>
      <c r="D20" s="128"/>
      <c r="E20" s="128"/>
      <c r="F20" s="128"/>
      <c r="G20" s="128"/>
      <c r="H20" s="128"/>
      <c r="I20" s="128"/>
      <c r="J20" s="128"/>
      <c r="K20" s="128"/>
      <c r="L20" s="128"/>
      <c r="M20" s="128"/>
      <c r="N20" s="128"/>
    </row>
  </sheetData>
  <mergeCells count="2">
    <mergeCell ref="B18:D19"/>
    <mergeCell ref="K12:M19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63BD79-073F-4A13-A01E-15824DAAE585}">
  <dimension ref="A1:X89"/>
  <sheetViews>
    <sheetView zoomScale="70" zoomScaleNormal="70" workbookViewId="0"/>
  </sheetViews>
  <sheetFormatPr defaultRowHeight="15" x14ac:dyDescent="0.25"/>
  <cols>
    <col min="1" max="1" width="17.85546875" bestFit="1" customWidth="1"/>
    <col min="2" max="2" width="20.85546875" bestFit="1" customWidth="1"/>
    <col min="3" max="3" width="19.5703125" bestFit="1" customWidth="1"/>
    <col min="4" max="4" width="20.85546875" bestFit="1" customWidth="1"/>
    <col min="5" max="6" width="18.7109375" bestFit="1" customWidth="1"/>
    <col min="7" max="7" width="17.85546875" bestFit="1" customWidth="1"/>
    <col min="8" max="8" width="19.140625" bestFit="1" customWidth="1"/>
    <col min="9" max="9" width="18.7109375" bestFit="1" customWidth="1"/>
    <col min="10" max="12" width="19.140625" bestFit="1" customWidth="1"/>
    <col min="13" max="18" width="13.7109375" customWidth="1"/>
    <col min="19" max="19" width="20.85546875" customWidth="1"/>
    <col min="20" max="20" width="17.85546875" bestFit="1" customWidth="1"/>
    <col min="21" max="21" width="28.28515625" bestFit="1" customWidth="1"/>
    <col min="22" max="22" width="41.42578125" customWidth="1"/>
    <col min="23" max="23" width="17.85546875" bestFit="1" customWidth="1"/>
    <col min="24" max="24" width="28.28515625" bestFit="1" customWidth="1"/>
  </cols>
  <sheetData>
    <row r="1" spans="1:1" ht="18.75" x14ac:dyDescent="0.3">
      <c r="A1" s="3" t="s">
        <v>211</v>
      </c>
    </row>
    <row r="2" spans="1:1" ht="21" x14ac:dyDescent="0.35">
      <c r="A2" s="16" t="s">
        <v>9</v>
      </c>
    </row>
    <row r="26" spans="1:1" ht="15.75" x14ac:dyDescent="0.25">
      <c r="A26" s="24" t="s">
        <v>71</v>
      </c>
    </row>
    <row r="47" spans="1:24" x14ac:dyDescent="0.25">
      <c r="A47" s="15" t="s">
        <v>78</v>
      </c>
      <c r="M47" s="15" t="s">
        <v>10</v>
      </c>
      <c r="N47" s="14"/>
      <c r="O47" s="14"/>
      <c r="T47" s="19" t="s">
        <v>76</v>
      </c>
      <c r="W47" s="19" t="s">
        <v>77</v>
      </c>
    </row>
    <row r="48" spans="1:24" ht="30" x14ac:dyDescent="0.25">
      <c r="A48" s="27" t="s">
        <v>7</v>
      </c>
      <c r="B48" s="1" t="s">
        <v>56</v>
      </c>
      <c r="C48" s="1" t="s">
        <v>57</v>
      </c>
      <c r="D48" s="1" t="s">
        <v>58</v>
      </c>
      <c r="E48" s="1" t="s">
        <v>59</v>
      </c>
      <c r="F48" s="1" t="s">
        <v>60</v>
      </c>
      <c r="G48" s="1" t="s">
        <v>61</v>
      </c>
      <c r="H48" s="1" t="s">
        <v>62</v>
      </c>
      <c r="I48" s="1" t="s">
        <v>63</v>
      </c>
      <c r="J48" s="1" t="s">
        <v>64</v>
      </c>
      <c r="K48" s="1" t="s">
        <v>65</v>
      </c>
      <c r="L48" s="1" t="s">
        <v>66</v>
      </c>
      <c r="M48" s="28">
        <v>2025</v>
      </c>
      <c r="N48" s="28">
        <v>2026</v>
      </c>
      <c r="O48" s="28">
        <v>2027</v>
      </c>
      <c r="P48" s="28">
        <v>2028</v>
      </c>
      <c r="Q48" s="28">
        <v>2029</v>
      </c>
      <c r="R48" s="28">
        <v>2030</v>
      </c>
      <c r="T48" s="20" t="s">
        <v>7</v>
      </c>
      <c r="U48" t="s">
        <v>69</v>
      </c>
      <c r="W48" s="20" t="s">
        <v>7</v>
      </c>
      <c r="X48" t="s">
        <v>69</v>
      </c>
    </row>
    <row r="49" spans="1:24" x14ac:dyDescent="0.25">
      <c r="A49" s="5" t="s">
        <v>111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 t="e">
        <f>ROUND(SUM($B49:$L49)/'FFTT Cover Sheet'!$D$11,-3)</f>
        <v>#DIV/0!</v>
      </c>
      <c r="N49" s="2" t="e">
        <f>ROUND(SUM($B49:$L49)/'FFTT Cover Sheet'!$D$11,-3)</f>
        <v>#DIV/0!</v>
      </c>
      <c r="O49" s="2" t="e">
        <f>ROUND(SUM($B49:$L49)/'FFTT Cover Sheet'!$D$11,-3)</f>
        <v>#DIV/0!</v>
      </c>
      <c r="P49" s="2" t="e">
        <f>ROUND(SUM($B49:$L49)/'FFTT Cover Sheet'!$D$11,-3)</f>
        <v>#DIV/0!</v>
      </c>
      <c r="Q49" s="2" t="e">
        <f>ROUND(SUM($B49:$L49)/'FFTT Cover Sheet'!$D$11,-3)</f>
        <v>#DIV/0!</v>
      </c>
      <c r="R49" s="2" t="e">
        <f>ROUND(SUM($B49:$L49)/'FFTT Cover Sheet'!$D$11,-3)</f>
        <v>#DIV/0!</v>
      </c>
      <c r="W49" s="5" t="s">
        <v>111</v>
      </c>
      <c r="X49" s="2"/>
    </row>
    <row r="50" spans="1:24" x14ac:dyDescent="0.25">
      <c r="A50" s="18" t="s">
        <v>8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 t="e">
        <f>ROUND(SUM($B50:$L50)/'FFTT Cover Sheet'!$D$11,-3)</f>
        <v>#DIV/0!</v>
      </c>
      <c r="N50" s="2" t="e">
        <f>ROUND(SUM($B50:$L50)/'FFTT Cover Sheet'!$D$11,-3)</f>
        <v>#DIV/0!</v>
      </c>
      <c r="O50" s="2" t="e">
        <f>ROUND(SUM($B50:$L50)/'FFTT Cover Sheet'!$D$11,-3)</f>
        <v>#DIV/0!</v>
      </c>
      <c r="P50" s="2" t="e">
        <f>ROUND(SUM($B50:$L50)/'FFTT Cover Sheet'!$D$11,-3)</f>
        <v>#DIV/0!</v>
      </c>
      <c r="Q50" s="2" t="e">
        <f>ROUND(SUM($B50:$L50)/'FFTT Cover Sheet'!$D$11,-3)</f>
        <v>#DIV/0!</v>
      </c>
      <c r="R50" s="2" t="e">
        <f>ROUND(SUM($B50:$L50)/'FFTT Cover Sheet'!$D$11,-3)</f>
        <v>#DIV/0!</v>
      </c>
      <c r="W50" s="5" t="s">
        <v>8</v>
      </c>
      <c r="X50" s="2"/>
    </row>
    <row r="51" spans="1:24" x14ac:dyDescent="0.25">
      <c r="M51" s="2" t="e">
        <f>ROUND(SUM($B51:$L51)/'FFTT Cover Sheet'!$D$11,-3)</f>
        <v>#DIV/0!</v>
      </c>
      <c r="N51" s="2" t="e">
        <f>ROUND(SUM($B51:$L51)/'FFTT Cover Sheet'!$D$11,-3)</f>
        <v>#DIV/0!</v>
      </c>
      <c r="O51" s="2" t="e">
        <f>ROUND(SUM($B51:$L51)/'FFTT Cover Sheet'!$D$11,-3)</f>
        <v>#DIV/0!</v>
      </c>
      <c r="P51" s="2" t="e">
        <f>ROUND(SUM($B51:$L51)/'FFTT Cover Sheet'!$D$11,-3)</f>
        <v>#DIV/0!</v>
      </c>
      <c r="Q51" s="2" t="e">
        <f>ROUND(SUM($B51:$L51)/'FFTT Cover Sheet'!$D$11,-3)</f>
        <v>#DIV/0!</v>
      </c>
      <c r="R51" s="2" t="e">
        <f>ROUND(SUM($B51:$L51)/'FFTT Cover Sheet'!$D$11,-3)</f>
        <v>#DIV/0!</v>
      </c>
    </row>
    <row r="52" spans="1:24" x14ac:dyDescent="0.25">
      <c r="M52" s="2" t="e">
        <f>ROUND(SUM($B52:$L52)/'FFTT Cover Sheet'!$D$11,-3)</f>
        <v>#DIV/0!</v>
      </c>
      <c r="N52" s="2" t="e">
        <f>ROUND(SUM($B52:$L52)/'FFTT Cover Sheet'!$D$11,-3)</f>
        <v>#DIV/0!</v>
      </c>
      <c r="O52" s="2" t="e">
        <f>ROUND(SUM($B52:$L52)/'FFTT Cover Sheet'!$D$11,-3)</f>
        <v>#DIV/0!</v>
      </c>
      <c r="P52" s="2" t="e">
        <f>ROUND(SUM($B52:$L52)/'FFTT Cover Sheet'!$D$11,-3)</f>
        <v>#DIV/0!</v>
      </c>
      <c r="Q52" s="2" t="e">
        <f>ROUND(SUM($B52:$L52)/'FFTT Cover Sheet'!$D$11,-3)</f>
        <v>#DIV/0!</v>
      </c>
      <c r="R52" s="2" t="e">
        <f>ROUND(SUM($B52:$L52)/'FFTT Cover Sheet'!$D$11,-3)</f>
        <v>#DIV/0!</v>
      </c>
    </row>
    <row r="53" spans="1:24" x14ac:dyDescent="0.25">
      <c r="M53" s="2" t="e">
        <f>ROUND(SUM($B53:$L53)/'FFTT Cover Sheet'!$D$11,-3)</f>
        <v>#DIV/0!</v>
      </c>
      <c r="N53" s="2" t="e">
        <f>ROUND(SUM($B53:$L53)/'FFTT Cover Sheet'!$D$11,-3)</f>
        <v>#DIV/0!</v>
      </c>
      <c r="O53" s="2" t="e">
        <f>ROUND(SUM($B53:$L53)/'FFTT Cover Sheet'!$D$11,-3)</f>
        <v>#DIV/0!</v>
      </c>
      <c r="P53" s="2" t="e">
        <f>ROUND(SUM($B53:$L53)/'FFTT Cover Sheet'!$D$11,-3)</f>
        <v>#DIV/0!</v>
      </c>
      <c r="Q53" s="2" t="e">
        <f>ROUND(SUM($B53:$L53)/'FFTT Cover Sheet'!$D$11,-3)</f>
        <v>#DIV/0!</v>
      </c>
      <c r="R53" s="2" t="e">
        <f>ROUND(SUM($B53:$L53)/'FFTT Cover Sheet'!$D$11,-3)</f>
        <v>#DIV/0!</v>
      </c>
    </row>
    <row r="54" spans="1:24" x14ac:dyDescent="0.25">
      <c r="M54" s="2" t="e">
        <f>ROUND(SUM($B54:$L54)/'FFTT Cover Sheet'!$D$11,-3)</f>
        <v>#DIV/0!</v>
      </c>
      <c r="N54" s="2" t="e">
        <f>ROUND(SUM($B54:$L54)/'FFTT Cover Sheet'!$D$11,-3)</f>
        <v>#DIV/0!</v>
      </c>
      <c r="O54" s="2" t="e">
        <f>ROUND(SUM($B54:$L54)/'FFTT Cover Sheet'!$D$11,-3)</f>
        <v>#DIV/0!</v>
      </c>
      <c r="P54" s="2" t="e">
        <f>ROUND(SUM($B54:$L54)/'FFTT Cover Sheet'!$D$11,-3)</f>
        <v>#DIV/0!</v>
      </c>
      <c r="Q54" s="2" t="e">
        <f>ROUND(SUM($B54:$L54)/'FFTT Cover Sheet'!$D$11,-3)</f>
        <v>#DIV/0!</v>
      </c>
      <c r="R54" s="2" t="e">
        <f>ROUND(SUM($B54:$L54)/'FFTT Cover Sheet'!$D$11,-3)</f>
        <v>#DIV/0!</v>
      </c>
    </row>
    <row r="55" spans="1:24" x14ac:dyDescent="0.25">
      <c r="M55" s="2" t="e">
        <f>ROUND(SUM($B55:$L55)/'FFTT Cover Sheet'!$D$11,-3)</f>
        <v>#DIV/0!</v>
      </c>
      <c r="N55" s="2" t="e">
        <f>ROUND(SUM($B55:$L55)/'FFTT Cover Sheet'!$D$11,-3)</f>
        <v>#DIV/0!</v>
      </c>
      <c r="O55" s="2" t="e">
        <f>ROUND(SUM($B55:$L55)/'FFTT Cover Sheet'!$D$11,-3)</f>
        <v>#DIV/0!</v>
      </c>
      <c r="P55" s="2" t="e">
        <f>ROUND(SUM($B55:$L55)/'FFTT Cover Sheet'!$D$11,-3)</f>
        <v>#DIV/0!</v>
      </c>
      <c r="Q55" s="2" t="e">
        <f>ROUND(SUM($B55:$L55)/'FFTT Cover Sheet'!$D$11,-3)</f>
        <v>#DIV/0!</v>
      </c>
      <c r="R55" s="2" t="e">
        <f>ROUND(SUM($B55:$L55)/'FFTT Cover Sheet'!$D$11,-3)</f>
        <v>#DIV/0!</v>
      </c>
    </row>
    <row r="56" spans="1:24" x14ac:dyDescent="0.25">
      <c r="M56" s="75" t="e">
        <f>ROUND(SUM($B56:$L56)/'FFTT Cover Sheet'!$D$11,-3)</f>
        <v>#DIV/0!</v>
      </c>
      <c r="N56" s="75" t="e">
        <f>ROUND(SUM($B56:$L56)/'FFTT Cover Sheet'!$D$11,-3)</f>
        <v>#DIV/0!</v>
      </c>
      <c r="O56" s="75" t="e">
        <f>ROUND(SUM($B56:$L56)/'FFTT Cover Sheet'!$D$11,-3)</f>
        <v>#DIV/0!</v>
      </c>
      <c r="P56" s="75" t="e">
        <f>ROUND(SUM($B56:$L56)/'FFTT Cover Sheet'!$D$11,-3)</f>
        <v>#DIV/0!</v>
      </c>
      <c r="Q56" s="75" t="e">
        <f>ROUND(SUM($B56:$L56)/'FFTT Cover Sheet'!$D$11,-3)</f>
        <v>#DIV/0!</v>
      </c>
      <c r="R56" s="75" t="e">
        <f>ROUND(SUM($B56:$L56)/'FFTT Cover Sheet'!$D$11,-3)</f>
        <v>#DIV/0!</v>
      </c>
    </row>
    <row r="57" spans="1:24" x14ac:dyDescent="0.25">
      <c r="M57" s="2"/>
      <c r="N57" s="2"/>
      <c r="O57" s="2"/>
      <c r="P57" s="2"/>
      <c r="Q57" s="2"/>
      <c r="R57" s="2"/>
    </row>
    <row r="58" spans="1:24" x14ac:dyDescent="0.25">
      <c r="M58" s="2"/>
      <c r="N58" s="2"/>
      <c r="O58" s="2"/>
      <c r="P58" s="2"/>
      <c r="Q58" s="2"/>
      <c r="R58" s="2"/>
    </row>
    <row r="60" spans="1:24" x14ac:dyDescent="0.25">
      <c r="M60" s="60"/>
      <c r="N60" s="60"/>
      <c r="O60" s="60"/>
      <c r="P60" s="60"/>
      <c r="Q60" s="60"/>
      <c r="R60" s="60"/>
    </row>
    <row r="62" spans="1:24" x14ac:dyDescent="0.25">
      <c r="A62" s="29" t="s">
        <v>70</v>
      </c>
      <c r="B62" s="30"/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1:24" x14ac:dyDescent="0.25">
      <c r="A63" s="30"/>
      <c r="B63" s="31">
        <v>2014</v>
      </c>
      <c r="C63" s="31">
        <v>2015</v>
      </c>
      <c r="D63" s="31">
        <v>2016</v>
      </c>
      <c r="E63" s="31">
        <v>2017</v>
      </c>
      <c r="F63" s="31">
        <v>2018</v>
      </c>
      <c r="G63" s="31">
        <v>2019</v>
      </c>
      <c r="H63" s="31">
        <v>2020</v>
      </c>
      <c r="I63" s="31">
        <v>2021</v>
      </c>
      <c r="J63" s="31">
        <v>2022</v>
      </c>
      <c r="K63" s="31">
        <v>2023</v>
      </c>
      <c r="L63" s="31">
        <v>2024</v>
      </c>
      <c r="M63" s="31">
        <f t="shared" ref="B63:R74" si="0">M48</f>
        <v>2025</v>
      </c>
      <c r="N63" s="31">
        <f t="shared" si="0"/>
        <v>2026</v>
      </c>
      <c r="O63" s="31">
        <f t="shared" si="0"/>
        <v>2027</v>
      </c>
      <c r="P63" s="31">
        <f t="shared" si="0"/>
        <v>2028</v>
      </c>
      <c r="Q63" s="31">
        <f t="shared" si="0"/>
        <v>2029</v>
      </c>
      <c r="R63" s="31">
        <f t="shared" si="0"/>
        <v>2030</v>
      </c>
    </row>
    <row r="64" spans="1:24" x14ac:dyDescent="0.25">
      <c r="A64" s="30" t="str">
        <f t="shared" ref="A64:P74" si="1">A49</f>
        <v>(blank)</v>
      </c>
      <c r="B64" s="32">
        <f t="shared" si="1"/>
        <v>0</v>
      </c>
      <c r="C64" s="32">
        <f t="shared" si="1"/>
        <v>0</v>
      </c>
      <c r="D64" s="32">
        <f t="shared" si="1"/>
        <v>0</v>
      </c>
      <c r="E64" s="32">
        <f t="shared" si="1"/>
        <v>0</v>
      </c>
      <c r="F64" s="32">
        <f t="shared" si="1"/>
        <v>0</v>
      </c>
      <c r="G64" s="32">
        <f t="shared" si="1"/>
        <v>0</v>
      </c>
      <c r="H64" s="32">
        <f t="shared" si="1"/>
        <v>0</v>
      </c>
      <c r="I64" s="32">
        <f t="shared" si="1"/>
        <v>0</v>
      </c>
      <c r="J64" s="32">
        <f t="shared" si="1"/>
        <v>0</v>
      </c>
      <c r="K64" s="32">
        <f t="shared" si="1"/>
        <v>0</v>
      </c>
      <c r="L64" s="32">
        <f t="shared" si="1"/>
        <v>0</v>
      </c>
      <c r="M64" s="32" t="e">
        <f t="shared" si="1"/>
        <v>#DIV/0!</v>
      </c>
      <c r="N64" s="32" t="e">
        <f t="shared" si="1"/>
        <v>#DIV/0!</v>
      </c>
      <c r="O64" s="32" t="e">
        <f t="shared" si="1"/>
        <v>#DIV/0!</v>
      </c>
      <c r="P64" s="32" t="e">
        <f t="shared" si="1"/>
        <v>#DIV/0!</v>
      </c>
      <c r="Q64" s="32" t="e">
        <f t="shared" si="0"/>
        <v>#DIV/0!</v>
      </c>
      <c r="R64" s="32" t="e">
        <f t="shared" si="0"/>
        <v>#DIV/0!</v>
      </c>
    </row>
    <row r="65" spans="1:18" x14ac:dyDescent="0.25">
      <c r="A65" s="30" t="str">
        <f t="shared" si="1"/>
        <v>Grand Total</v>
      </c>
      <c r="B65" s="32">
        <f t="shared" si="0"/>
        <v>0</v>
      </c>
      <c r="C65" s="32">
        <f t="shared" si="0"/>
        <v>0</v>
      </c>
      <c r="D65" s="32">
        <f t="shared" si="0"/>
        <v>0</v>
      </c>
      <c r="E65" s="32">
        <f t="shared" si="0"/>
        <v>0</v>
      </c>
      <c r="F65" s="32">
        <f t="shared" si="0"/>
        <v>0</v>
      </c>
      <c r="G65" s="32">
        <f t="shared" si="0"/>
        <v>0</v>
      </c>
      <c r="H65" s="32">
        <f t="shared" si="0"/>
        <v>0</v>
      </c>
      <c r="I65" s="32">
        <f t="shared" si="0"/>
        <v>0</v>
      </c>
      <c r="J65" s="32">
        <f t="shared" si="0"/>
        <v>0</v>
      </c>
      <c r="K65" s="32">
        <f t="shared" si="0"/>
        <v>0</v>
      </c>
      <c r="L65" s="32">
        <f t="shared" si="0"/>
        <v>0</v>
      </c>
      <c r="M65" s="32" t="e">
        <f t="shared" si="0"/>
        <v>#DIV/0!</v>
      </c>
      <c r="N65" s="32" t="e">
        <f t="shared" si="0"/>
        <v>#DIV/0!</v>
      </c>
      <c r="O65" s="32" t="e">
        <f t="shared" si="0"/>
        <v>#DIV/0!</v>
      </c>
      <c r="P65" s="32" t="e">
        <f t="shared" si="0"/>
        <v>#DIV/0!</v>
      </c>
      <c r="Q65" s="32" t="e">
        <f t="shared" si="0"/>
        <v>#DIV/0!</v>
      </c>
      <c r="R65" s="32" t="e">
        <f t="shared" si="0"/>
        <v>#DIV/0!</v>
      </c>
    </row>
    <row r="66" spans="1:18" x14ac:dyDescent="0.25">
      <c r="A66" s="30">
        <f t="shared" si="1"/>
        <v>0</v>
      </c>
      <c r="B66" s="32">
        <f t="shared" si="0"/>
        <v>0</v>
      </c>
      <c r="C66" s="32">
        <f t="shared" si="0"/>
        <v>0</v>
      </c>
      <c r="D66" s="32">
        <f t="shared" si="0"/>
        <v>0</v>
      </c>
      <c r="E66" s="32">
        <f t="shared" si="0"/>
        <v>0</v>
      </c>
      <c r="F66" s="32">
        <f t="shared" si="0"/>
        <v>0</v>
      </c>
      <c r="G66" s="32">
        <f t="shared" si="0"/>
        <v>0</v>
      </c>
      <c r="H66" s="32">
        <f t="shared" si="0"/>
        <v>0</v>
      </c>
      <c r="I66" s="32">
        <f t="shared" si="0"/>
        <v>0</v>
      </c>
      <c r="J66" s="32">
        <f t="shared" si="0"/>
        <v>0</v>
      </c>
      <c r="K66" s="32">
        <f t="shared" si="0"/>
        <v>0</v>
      </c>
      <c r="L66" s="32">
        <f t="shared" si="0"/>
        <v>0</v>
      </c>
      <c r="M66" s="32" t="e">
        <f t="shared" si="0"/>
        <v>#DIV/0!</v>
      </c>
      <c r="N66" s="32" t="e">
        <f t="shared" si="0"/>
        <v>#DIV/0!</v>
      </c>
      <c r="O66" s="32" t="e">
        <f t="shared" si="0"/>
        <v>#DIV/0!</v>
      </c>
      <c r="P66" s="32" t="e">
        <f t="shared" si="0"/>
        <v>#DIV/0!</v>
      </c>
      <c r="Q66" s="32" t="e">
        <f t="shared" si="0"/>
        <v>#DIV/0!</v>
      </c>
      <c r="R66" s="32" t="e">
        <f t="shared" si="0"/>
        <v>#DIV/0!</v>
      </c>
    </row>
    <row r="67" spans="1:18" x14ac:dyDescent="0.25">
      <c r="A67" s="30">
        <f t="shared" si="1"/>
        <v>0</v>
      </c>
      <c r="B67" s="32">
        <f t="shared" si="0"/>
        <v>0</v>
      </c>
      <c r="C67" s="32">
        <f t="shared" si="0"/>
        <v>0</v>
      </c>
      <c r="D67" s="32">
        <f t="shared" si="0"/>
        <v>0</v>
      </c>
      <c r="E67" s="32">
        <f t="shared" si="0"/>
        <v>0</v>
      </c>
      <c r="F67" s="32">
        <f t="shared" si="0"/>
        <v>0</v>
      </c>
      <c r="G67" s="32">
        <f t="shared" si="0"/>
        <v>0</v>
      </c>
      <c r="H67" s="32">
        <f t="shared" si="0"/>
        <v>0</v>
      </c>
      <c r="I67" s="32">
        <f t="shared" si="0"/>
        <v>0</v>
      </c>
      <c r="J67" s="32">
        <f t="shared" si="0"/>
        <v>0</v>
      </c>
      <c r="K67" s="32">
        <f t="shared" si="0"/>
        <v>0</v>
      </c>
      <c r="L67" s="32">
        <f t="shared" si="0"/>
        <v>0</v>
      </c>
      <c r="M67" s="32" t="e">
        <f t="shared" si="0"/>
        <v>#DIV/0!</v>
      </c>
      <c r="N67" s="32" t="e">
        <f t="shared" si="0"/>
        <v>#DIV/0!</v>
      </c>
      <c r="O67" s="32" t="e">
        <f t="shared" si="0"/>
        <v>#DIV/0!</v>
      </c>
      <c r="P67" s="32" t="e">
        <f t="shared" si="0"/>
        <v>#DIV/0!</v>
      </c>
      <c r="Q67" s="32" t="e">
        <f t="shared" si="0"/>
        <v>#DIV/0!</v>
      </c>
      <c r="R67" s="32" t="e">
        <f t="shared" si="0"/>
        <v>#DIV/0!</v>
      </c>
    </row>
    <row r="68" spans="1:18" x14ac:dyDescent="0.25">
      <c r="A68" s="30">
        <f t="shared" si="1"/>
        <v>0</v>
      </c>
      <c r="B68" s="32">
        <f t="shared" si="0"/>
        <v>0</v>
      </c>
      <c r="C68" s="32">
        <f t="shared" si="0"/>
        <v>0</v>
      </c>
      <c r="D68" s="32">
        <f t="shared" si="0"/>
        <v>0</v>
      </c>
      <c r="E68" s="32">
        <f t="shared" si="0"/>
        <v>0</v>
      </c>
      <c r="F68" s="32">
        <f t="shared" si="0"/>
        <v>0</v>
      </c>
      <c r="G68" s="32">
        <f t="shared" si="0"/>
        <v>0</v>
      </c>
      <c r="H68" s="32">
        <f t="shared" si="0"/>
        <v>0</v>
      </c>
      <c r="I68" s="32">
        <f t="shared" si="0"/>
        <v>0</v>
      </c>
      <c r="J68" s="32">
        <f t="shared" si="0"/>
        <v>0</v>
      </c>
      <c r="K68" s="32">
        <f t="shared" si="0"/>
        <v>0</v>
      </c>
      <c r="L68" s="32">
        <f t="shared" si="0"/>
        <v>0</v>
      </c>
      <c r="M68" s="32" t="e">
        <f t="shared" si="0"/>
        <v>#DIV/0!</v>
      </c>
      <c r="N68" s="32" t="e">
        <f t="shared" si="0"/>
        <v>#DIV/0!</v>
      </c>
      <c r="O68" s="32" t="e">
        <f t="shared" si="0"/>
        <v>#DIV/0!</v>
      </c>
      <c r="P68" s="32" t="e">
        <f t="shared" si="0"/>
        <v>#DIV/0!</v>
      </c>
      <c r="Q68" s="32" t="e">
        <f t="shared" si="0"/>
        <v>#DIV/0!</v>
      </c>
      <c r="R68" s="32" t="e">
        <f t="shared" si="0"/>
        <v>#DIV/0!</v>
      </c>
    </row>
    <row r="69" spans="1:18" x14ac:dyDescent="0.25">
      <c r="A69" s="30">
        <f t="shared" si="1"/>
        <v>0</v>
      </c>
      <c r="B69" s="32">
        <f t="shared" si="0"/>
        <v>0</v>
      </c>
      <c r="C69" s="32">
        <f t="shared" si="0"/>
        <v>0</v>
      </c>
      <c r="D69" s="32">
        <f t="shared" si="0"/>
        <v>0</v>
      </c>
      <c r="E69" s="32">
        <f t="shared" si="0"/>
        <v>0</v>
      </c>
      <c r="F69" s="32">
        <f t="shared" si="0"/>
        <v>0</v>
      </c>
      <c r="G69" s="32">
        <f t="shared" si="0"/>
        <v>0</v>
      </c>
      <c r="H69" s="32">
        <f t="shared" si="0"/>
        <v>0</v>
      </c>
      <c r="I69" s="32">
        <f t="shared" si="0"/>
        <v>0</v>
      </c>
      <c r="J69" s="32">
        <f t="shared" si="0"/>
        <v>0</v>
      </c>
      <c r="K69" s="32">
        <f t="shared" si="0"/>
        <v>0</v>
      </c>
      <c r="L69" s="32">
        <f t="shared" si="0"/>
        <v>0</v>
      </c>
      <c r="M69" s="32" t="e">
        <f t="shared" si="0"/>
        <v>#DIV/0!</v>
      </c>
      <c r="N69" s="32" t="e">
        <f t="shared" si="0"/>
        <v>#DIV/0!</v>
      </c>
      <c r="O69" s="32" t="e">
        <f t="shared" si="0"/>
        <v>#DIV/0!</v>
      </c>
      <c r="P69" s="32" t="e">
        <f t="shared" si="0"/>
        <v>#DIV/0!</v>
      </c>
      <c r="Q69" s="32" t="e">
        <f t="shared" si="0"/>
        <v>#DIV/0!</v>
      </c>
      <c r="R69" s="32" t="e">
        <f t="shared" si="0"/>
        <v>#DIV/0!</v>
      </c>
    </row>
    <row r="70" spans="1:18" x14ac:dyDescent="0.25">
      <c r="A70" s="30">
        <f t="shared" si="1"/>
        <v>0</v>
      </c>
      <c r="B70" s="32">
        <f t="shared" si="0"/>
        <v>0</v>
      </c>
      <c r="C70" s="32">
        <f t="shared" si="0"/>
        <v>0</v>
      </c>
      <c r="D70" s="32">
        <f t="shared" si="0"/>
        <v>0</v>
      </c>
      <c r="E70" s="32">
        <f t="shared" si="0"/>
        <v>0</v>
      </c>
      <c r="F70" s="32">
        <f t="shared" si="0"/>
        <v>0</v>
      </c>
      <c r="G70" s="32">
        <f t="shared" si="0"/>
        <v>0</v>
      </c>
      <c r="H70" s="32">
        <f t="shared" si="0"/>
        <v>0</v>
      </c>
      <c r="I70" s="32">
        <f t="shared" si="0"/>
        <v>0</v>
      </c>
      <c r="J70" s="32">
        <f t="shared" si="0"/>
        <v>0</v>
      </c>
      <c r="K70" s="32">
        <f t="shared" si="0"/>
        <v>0</v>
      </c>
      <c r="L70" s="32">
        <f t="shared" si="0"/>
        <v>0</v>
      </c>
      <c r="M70" s="32" t="e">
        <f t="shared" si="0"/>
        <v>#DIV/0!</v>
      </c>
      <c r="N70" s="32" t="e">
        <f t="shared" si="0"/>
        <v>#DIV/0!</v>
      </c>
      <c r="O70" s="32" t="e">
        <f t="shared" si="0"/>
        <v>#DIV/0!</v>
      </c>
      <c r="P70" s="32" t="e">
        <f t="shared" si="0"/>
        <v>#DIV/0!</v>
      </c>
      <c r="Q70" s="32" t="e">
        <f t="shared" si="0"/>
        <v>#DIV/0!</v>
      </c>
      <c r="R70" s="32" t="e">
        <f t="shared" si="0"/>
        <v>#DIV/0!</v>
      </c>
    </row>
    <row r="71" spans="1:18" x14ac:dyDescent="0.25">
      <c r="A71" s="30">
        <f t="shared" si="1"/>
        <v>0</v>
      </c>
      <c r="B71" s="32">
        <f t="shared" si="0"/>
        <v>0</v>
      </c>
      <c r="C71" s="32">
        <f t="shared" si="0"/>
        <v>0</v>
      </c>
      <c r="D71" s="32">
        <f t="shared" si="0"/>
        <v>0</v>
      </c>
      <c r="E71" s="32">
        <f t="shared" si="0"/>
        <v>0</v>
      </c>
      <c r="F71" s="32">
        <f t="shared" si="0"/>
        <v>0</v>
      </c>
      <c r="G71" s="32">
        <f t="shared" si="0"/>
        <v>0</v>
      </c>
      <c r="H71" s="32">
        <f t="shared" si="0"/>
        <v>0</v>
      </c>
      <c r="I71" s="32">
        <f t="shared" si="0"/>
        <v>0</v>
      </c>
      <c r="J71" s="32">
        <f t="shared" si="0"/>
        <v>0</v>
      </c>
      <c r="K71" s="32">
        <f t="shared" si="0"/>
        <v>0</v>
      </c>
      <c r="L71" s="32">
        <f t="shared" si="0"/>
        <v>0</v>
      </c>
      <c r="M71" s="32" t="e">
        <f t="shared" si="0"/>
        <v>#DIV/0!</v>
      </c>
      <c r="N71" s="32" t="e">
        <f t="shared" si="0"/>
        <v>#DIV/0!</v>
      </c>
      <c r="O71" s="32" t="e">
        <f t="shared" si="0"/>
        <v>#DIV/0!</v>
      </c>
      <c r="P71" s="32" t="e">
        <f t="shared" si="0"/>
        <v>#DIV/0!</v>
      </c>
      <c r="Q71" s="32" t="e">
        <f t="shared" si="0"/>
        <v>#DIV/0!</v>
      </c>
      <c r="R71" s="32" t="e">
        <f t="shared" si="0"/>
        <v>#DIV/0!</v>
      </c>
    </row>
    <row r="72" spans="1:18" x14ac:dyDescent="0.25">
      <c r="A72" s="30">
        <f t="shared" si="1"/>
        <v>0</v>
      </c>
      <c r="B72" s="32">
        <f t="shared" si="0"/>
        <v>0</v>
      </c>
      <c r="C72" s="32">
        <f t="shared" si="0"/>
        <v>0</v>
      </c>
      <c r="D72" s="32">
        <f t="shared" si="0"/>
        <v>0</v>
      </c>
      <c r="E72" s="32">
        <f t="shared" si="0"/>
        <v>0</v>
      </c>
      <c r="F72" s="32">
        <f t="shared" si="0"/>
        <v>0</v>
      </c>
      <c r="G72" s="32">
        <f t="shared" si="0"/>
        <v>0</v>
      </c>
      <c r="H72" s="32">
        <f t="shared" si="0"/>
        <v>0</v>
      </c>
      <c r="I72" s="32">
        <f t="shared" si="0"/>
        <v>0</v>
      </c>
      <c r="J72" s="32">
        <f t="shared" si="0"/>
        <v>0</v>
      </c>
      <c r="K72" s="32">
        <f t="shared" si="0"/>
        <v>0</v>
      </c>
      <c r="L72" s="32">
        <f t="shared" si="0"/>
        <v>0</v>
      </c>
      <c r="M72" s="32">
        <f t="shared" si="0"/>
        <v>0</v>
      </c>
      <c r="N72" s="32">
        <f t="shared" si="0"/>
        <v>0</v>
      </c>
      <c r="O72" s="32">
        <f t="shared" si="0"/>
        <v>0</v>
      </c>
      <c r="P72" s="32">
        <f t="shared" si="0"/>
        <v>0</v>
      </c>
      <c r="Q72" s="32">
        <f t="shared" si="0"/>
        <v>0</v>
      </c>
      <c r="R72" s="32">
        <f t="shared" si="0"/>
        <v>0</v>
      </c>
    </row>
    <row r="73" spans="1:18" x14ac:dyDescent="0.25">
      <c r="A73" s="30">
        <f t="shared" si="1"/>
        <v>0</v>
      </c>
      <c r="B73" s="32">
        <f t="shared" si="0"/>
        <v>0</v>
      </c>
      <c r="C73" s="32">
        <f t="shared" si="0"/>
        <v>0</v>
      </c>
      <c r="D73" s="32">
        <f t="shared" si="0"/>
        <v>0</v>
      </c>
      <c r="E73" s="32">
        <f t="shared" si="0"/>
        <v>0</v>
      </c>
      <c r="F73" s="32">
        <f t="shared" si="0"/>
        <v>0</v>
      </c>
      <c r="G73" s="32">
        <f t="shared" si="0"/>
        <v>0</v>
      </c>
      <c r="H73" s="32">
        <f t="shared" si="0"/>
        <v>0</v>
      </c>
      <c r="I73" s="32">
        <f t="shared" si="0"/>
        <v>0</v>
      </c>
      <c r="J73" s="32">
        <f t="shared" si="0"/>
        <v>0</v>
      </c>
      <c r="K73" s="32">
        <f t="shared" si="0"/>
        <v>0</v>
      </c>
      <c r="L73" s="32">
        <f t="shared" si="0"/>
        <v>0</v>
      </c>
      <c r="M73" s="32">
        <f t="shared" si="0"/>
        <v>0</v>
      </c>
      <c r="N73" s="32">
        <f t="shared" si="0"/>
        <v>0</v>
      </c>
      <c r="O73" s="32">
        <f t="shared" si="0"/>
        <v>0</v>
      </c>
      <c r="P73" s="32">
        <f t="shared" si="0"/>
        <v>0</v>
      </c>
      <c r="Q73" s="32">
        <f t="shared" si="0"/>
        <v>0</v>
      </c>
      <c r="R73" s="32">
        <f t="shared" si="0"/>
        <v>0</v>
      </c>
    </row>
    <row r="74" spans="1:18" x14ac:dyDescent="0.25">
      <c r="A74" s="30">
        <f t="shared" si="1"/>
        <v>0</v>
      </c>
      <c r="B74" s="32">
        <f t="shared" si="0"/>
        <v>0</v>
      </c>
      <c r="C74" s="32">
        <f t="shared" si="0"/>
        <v>0</v>
      </c>
      <c r="D74" s="32">
        <f t="shared" si="0"/>
        <v>0</v>
      </c>
      <c r="E74" s="32">
        <f t="shared" si="0"/>
        <v>0</v>
      </c>
      <c r="F74" s="32">
        <f t="shared" si="0"/>
        <v>0</v>
      </c>
      <c r="G74" s="32">
        <f t="shared" si="0"/>
        <v>0</v>
      </c>
      <c r="H74" s="32">
        <f t="shared" si="0"/>
        <v>0</v>
      </c>
      <c r="I74" s="32">
        <f t="shared" si="0"/>
        <v>0</v>
      </c>
      <c r="J74" s="32">
        <f t="shared" si="0"/>
        <v>0</v>
      </c>
      <c r="K74" s="32">
        <f t="shared" si="0"/>
        <v>0</v>
      </c>
      <c r="L74" s="32">
        <f t="shared" si="0"/>
        <v>0</v>
      </c>
      <c r="M74" s="32">
        <f t="shared" si="0"/>
        <v>0</v>
      </c>
      <c r="N74" s="32">
        <f t="shared" si="0"/>
        <v>0</v>
      </c>
      <c r="O74" s="32">
        <f t="shared" si="0"/>
        <v>0</v>
      </c>
      <c r="P74" s="32">
        <f t="shared" si="0"/>
        <v>0</v>
      </c>
      <c r="Q74" s="32">
        <f t="shared" si="0"/>
        <v>0</v>
      </c>
      <c r="R74" s="32">
        <f t="shared" si="0"/>
        <v>0</v>
      </c>
    </row>
    <row r="76" spans="1:18" x14ac:dyDescent="0.25">
      <c r="A76" s="15" t="s">
        <v>79</v>
      </c>
    </row>
    <row r="77" spans="1:18" x14ac:dyDescent="0.25">
      <c r="B77" s="20" t="s">
        <v>74</v>
      </c>
    </row>
    <row r="78" spans="1:18" x14ac:dyDescent="0.25">
      <c r="A78" s="26" t="s">
        <v>75</v>
      </c>
      <c r="B78" s="1" t="s">
        <v>68</v>
      </c>
      <c r="C78" s="1" t="s">
        <v>2</v>
      </c>
      <c r="D78" s="1" t="s">
        <v>67</v>
      </c>
      <c r="E78" s="1" t="s">
        <v>8</v>
      </c>
    </row>
    <row r="79" spans="1:18" x14ac:dyDescent="0.25">
      <c r="A79" s="5" t="s">
        <v>56</v>
      </c>
      <c r="B79" s="2"/>
      <c r="C79" s="2"/>
      <c r="D79" s="2"/>
      <c r="E79" s="2"/>
    </row>
    <row r="80" spans="1:18" x14ac:dyDescent="0.25">
      <c r="A80" s="5" t="s">
        <v>57</v>
      </c>
      <c r="B80" s="2"/>
      <c r="C80" s="2"/>
      <c r="D80" s="2"/>
      <c r="E80" s="2"/>
    </row>
    <row r="81" spans="1:5" x14ac:dyDescent="0.25">
      <c r="A81" s="5" t="s">
        <v>58</v>
      </c>
      <c r="B81" s="2"/>
      <c r="C81" s="2"/>
      <c r="D81" s="2"/>
      <c r="E81" s="2"/>
    </row>
    <row r="82" spans="1:5" x14ac:dyDescent="0.25">
      <c r="A82" s="5" t="s">
        <v>59</v>
      </c>
      <c r="B82" s="2"/>
      <c r="C82" s="2"/>
      <c r="D82" s="2"/>
      <c r="E82" s="2"/>
    </row>
    <row r="83" spans="1:5" x14ac:dyDescent="0.25">
      <c r="A83" s="5" t="s">
        <v>60</v>
      </c>
      <c r="B83" s="2"/>
      <c r="C83" s="2"/>
      <c r="D83" s="2"/>
      <c r="E83" s="2"/>
    </row>
    <row r="84" spans="1:5" x14ac:dyDescent="0.25">
      <c r="A84" s="5" t="s">
        <v>61</v>
      </c>
      <c r="B84" s="2"/>
      <c r="C84" s="2"/>
      <c r="D84" s="2"/>
      <c r="E84" s="2"/>
    </row>
    <row r="85" spans="1:5" x14ac:dyDescent="0.25">
      <c r="A85" s="5" t="s">
        <v>62</v>
      </c>
      <c r="B85" s="2"/>
      <c r="C85" s="2"/>
      <c r="D85" s="2"/>
      <c r="E85" s="2"/>
    </row>
    <row r="86" spans="1:5" x14ac:dyDescent="0.25">
      <c r="A86" s="5" t="s">
        <v>63</v>
      </c>
      <c r="B86" s="2"/>
      <c r="C86" s="2"/>
      <c r="D86" s="2"/>
      <c r="E86" s="2"/>
    </row>
    <row r="87" spans="1:5" x14ac:dyDescent="0.25">
      <c r="A87" s="5" t="s">
        <v>64</v>
      </c>
      <c r="B87" s="2"/>
      <c r="C87" s="2"/>
      <c r="D87" s="2"/>
      <c r="E87" s="2"/>
    </row>
    <row r="88" spans="1:5" x14ac:dyDescent="0.25">
      <c r="A88" s="5" t="s">
        <v>65</v>
      </c>
      <c r="B88" s="2"/>
      <c r="C88" s="2"/>
      <c r="D88" s="2"/>
      <c r="E88" s="2"/>
    </row>
    <row r="89" spans="1:5" x14ac:dyDescent="0.25">
      <c r="A89" s="5" t="s">
        <v>66</v>
      </c>
      <c r="B89" s="2"/>
      <c r="C89" s="2"/>
      <c r="D89" s="2"/>
      <c r="E89" s="2"/>
    </row>
  </sheetData>
  <pageMargins left="0.7" right="0.7" top="0.75" bottom="0.75" header="0.3" footer="0.3"/>
  <pageSetup paperSize="9" orientation="portrait" horizontalDpi="4294967293" verticalDpi="0" r:id="rId5"/>
  <drawing r:id="rId6"/>
  <extLst>
    <ext xmlns:x15="http://schemas.microsoft.com/office/spreadsheetml/2010/11/main" uri="{F7C9EE02-42E1-4005-9D12-6889AFFD525C}">
      <x15:webExtensions xmlns:xm="http://schemas.microsoft.com/office/excel/2006/main">
        <x15:webExtension appRef="{EB90613B-5EA1-49FB-BF3E-067A4F7EBE8B}">
          <xm:f>#REF!</xm:f>
        </x15:webExtension>
      </x15:webExtens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2D5067-8594-4EDC-8AD6-D8BEDE5E43BC}">
  <dimension ref="A1:BB176"/>
  <sheetViews>
    <sheetView zoomScaleNormal="100" workbookViewId="0">
      <pane xSplit="9" ySplit="5" topLeftCell="J6" activePane="bottomRight" state="frozen"/>
      <selection pane="topRight" activeCell="J1" sqref="J1"/>
      <selection pane="bottomLeft" activeCell="A6" sqref="A6"/>
      <selection pane="bottomRight"/>
    </sheetView>
  </sheetViews>
  <sheetFormatPr defaultRowHeight="15" x14ac:dyDescent="0.25"/>
  <cols>
    <col min="1" max="1" width="21" style="1" bestFit="1" customWidth="1"/>
    <col min="2" max="2" width="16.28515625" style="1" hidden="1" customWidth="1"/>
    <col min="3" max="3" width="16.7109375" style="1" hidden="1" customWidth="1"/>
    <col min="4" max="4" width="7.28515625" style="1" hidden="1" customWidth="1"/>
    <col min="5" max="5" width="18.140625" hidden="1" customWidth="1"/>
    <col min="6" max="6" width="30.42578125" hidden="1" customWidth="1"/>
    <col min="7" max="7" width="12.140625" hidden="1" customWidth="1"/>
    <col min="8" max="8" width="25.5703125" hidden="1" customWidth="1"/>
    <col min="9" max="9" width="16.7109375" hidden="1" customWidth="1"/>
    <col min="10" max="10" width="18.28515625" customWidth="1"/>
    <col min="11" max="11" width="12.140625" customWidth="1"/>
    <col min="12" max="12" width="5.7109375" customWidth="1"/>
    <col min="13" max="13" width="38" hidden="1" customWidth="1"/>
    <col min="14" max="14" width="16.5703125" bestFit="1" customWidth="1"/>
    <col min="15" max="15" width="15.5703125" bestFit="1" customWidth="1"/>
    <col min="16" max="16" width="13.140625" bestFit="1" customWidth="1"/>
    <col min="17" max="22" width="15.7109375" customWidth="1"/>
    <col min="23" max="23" width="22.28515625" customWidth="1"/>
    <col min="24" max="26" width="12.7109375" customWidth="1"/>
    <col min="27" max="27" width="5.7109375" customWidth="1"/>
    <col min="28" max="29" width="12.7109375" customWidth="1"/>
    <col min="30" max="30" width="5.7109375" customWidth="1"/>
    <col min="31" max="31" width="18" customWidth="1"/>
    <col min="32" max="32" width="12.7109375" customWidth="1"/>
    <col min="33" max="33" width="13.85546875" customWidth="1"/>
    <col min="34" max="34" width="5.7109375" customWidth="1"/>
    <col min="35" max="36" width="12.7109375" customWidth="1"/>
    <col min="37" max="37" width="7.7109375" customWidth="1"/>
    <col min="38" max="38" width="12.7109375" customWidth="1"/>
    <col min="39" max="39" width="12.7109375" style="1" customWidth="1"/>
    <col min="40" max="43" width="12.7109375" customWidth="1"/>
    <col min="44" max="44" width="13.42578125" customWidth="1"/>
  </cols>
  <sheetData>
    <row r="1" spans="1:54" ht="18.75" x14ac:dyDescent="0.3">
      <c r="A1" s="3" t="s">
        <v>213</v>
      </c>
    </row>
    <row r="2" spans="1:54" ht="21" x14ac:dyDescent="0.35">
      <c r="A2" s="16" t="s">
        <v>3</v>
      </c>
      <c r="X2" s="64" t="s">
        <v>88</v>
      </c>
      <c r="AB2" s="64" t="s">
        <v>91</v>
      </c>
      <c r="AE2" s="64" t="s">
        <v>96</v>
      </c>
      <c r="AI2" s="64" t="s">
        <v>103</v>
      </c>
      <c r="AJ2" s="64"/>
      <c r="AL2" s="64" t="s">
        <v>100</v>
      </c>
    </row>
    <row r="3" spans="1:54" ht="133.5" customHeight="1" x14ac:dyDescent="0.35">
      <c r="A3" s="16"/>
      <c r="W3" s="67" t="s">
        <v>118</v>
      </c>
      <c r="X3" s="96" t="s">
        <v>125</v>
      </c>
      <c r="Y3" s="96" t="s">
        <v>132</v>
      </c>
      <c r="Z3" s="96" t="s">
        <v>121</v>
      </c>
      <c r="AA3" s="96"/>
      <c r="AB3" s="96" t="s">
        <v>122</v>
      </c>
      <c r="AC3" s="96" t="s">
        <v>123</v>
      </c>
      <c r="AD3" s="96"/>
      <c r="AE3" s="96" t="s">
        <v>124</v>
      </c>
      <c r="AF3" s="96" t="s">
        <v>126</v>
      </c>
      <c r="AG3" s="96" t="s">
        <v>127</v>
      </c>
      <c r="AH3" s="96"/>
      <c r="AI3" s="96" t="s">
        <v>128</v>
      </c>
      <c r="AJ3" s="96" t="s">
        <v>129</v>
      </c>
      <c r="AK3" s="96"/>
      <c r="AL3" s="96" t="s">
        <v>131</v>
      </c>
      <c r="AM3" s="96" t="s">
        <v>133</v>
      </c>
      <c r="AN3" s="96" t="s">
        <v>131</v>
      </c>
      <c r="AO3" s="96"/>
      <c r="AP3" s="96" t="s">
        <v>135</v>
      </c>
      <c r="AQ3" s="96" t="s">
        <v>134</v>
      </c>
      <c r="AR3" s="33"/>
    </row>
    <row r="4" spans="1:54" ht="21" customHeight="1" x14ac:dyDescent="0.3">
      <c r="A4" s="44" t="s">
        <v>110</v>
      </c>
      <c r="B4" s="43"/>
      <c r="C4" s="45"/>
      <c r="D4" s="45"/>
      <c r="E4" s="41"/>
      <c r="F4" s="41"/>
      <c r="G4" s="41"/>
      <c r="H4" s="42"/>
      <c r="I4" s="42"/>
      <c r="J4" s="43" t="s">
        <v>173</v>
      </c>
      <c r="K4" s="57"/>
      <c r="L4" s="4"/>
      <c r="M4" s="4"/>
      <c r="N4" s="132" t="s">
        <v>174</v>
      </c>
      <c r="O4" s="52"/>
      <c r="P4" s="51"/>
      <c r="Q4" s="94"/>
      <c r="R4" s="78"/>
      <c r="S4" s="82"/>
      <c r="T4" s="82"/>
      <c r="U4" s="83" t="s">
        <v>142</v>
      </c>
      <c r="V4" s="79" t="e">
        <f>J37</f>
        <v>#DIV/0!</v>
      </c>
      <c r="W4" s="66" t="s">
        <v>95</v>
      </c>
      <c r="X4" s="76">
        <f>SUM(B18,E18,G18)/11</f>
        <v>0</v>
      </c>
      <c r="Y4" s="76" t="e">
        <f>GETPIVOTDATA("TOTAL Funding",$A$5,"Funding source","National climate mitigation fund")/11</f>
        <v>#REF!</v>
      </c>
      <c r="Z4" s="69">
        <v>0</v>
      </c>
      <c r="AA4" s="4"/>
      <c r="AB4" s="69">
        <v>0</v>
      </c>
      <c r="AC4" s="69">
        <v>0</v>
      </c>
      <c r="AD4" s="4"/>
      <c r="AE4" s="69">
        <v>0</v>
      </c>
      <c r="AF4" s="69">
        <v>0</v>
      </c>
      <c r="AG4" s="69">
        <v>0</v>
      </c>
      <c r="AH4" s="4"/>
      <c r="AI4" s="69">
        <v>0</v>
      </c>
      <c r="AJ4" s="69">
        <v>0</v>
      </c>
      <c r="AK4" s="4"/>
      <c r="AL4" s="69">
        <v>0</v>
      </c>
      <c r="AM4" s="69">
        <v>0</v>
      </c>
      <c r="AN4" s="69">
        <v>0</v>
      </c>
      <c r="AO4" s="69">
        <v>0</v>
      </c>
      <c r="AP4" s="69">
        <v>0</v>
      </c>
      <c r="AQ4" s="69">
        <f>SUM(C18,H18)/11</f>
        <v>0</v>
      </c>
      <c r="AR4" s="2"/>
      <c r="AS4" s="4"/>
      <c r="AT4" s="4"/>
      <c r="AU4" s="4"/>
      <c r="AV4" s="4"/>
      <c r="AW4" s="4"/>
      <c r="AX4" s="4"/>
      <c r="AY4" s="4"/>
      <c r="AZ4" s="4"/>
      <c r="BA4" s="4"/>
      <c r="BB4" s="4"/>
    </row>
    <row r="5" spans="1:54" ht="15" customHeight="1" x14ac:dyDescent="0.3">
      <c r="A5" s="20" t="s">
        <v>69</v>
      </c>
      <c r="B5" s="20" t="s">
        <v>74</v>
      </c>
      <c r="C5"/>
      <c r="D5"/>
      <c r="J5" s="131">
        <f>'FFTT Cover Sheet'!D10</f>
        <v>0</v>
      </c>
      <c r="K5" s="58"/>
      <c r="L5" s="34"/>
      <c r="M5" s="34"/>
      <c r="N5" s="133">
        <f>'FFTT Cover Sheet'!D14</f>
        <v>0</v>
      </c>
      <c r="O5" s="53"/>
      <c r="P5" s="53"/>
      <c r="Q5" s="94"/>
      <c r="R5" s="78"/>
      <c r="S5" s="62"/>
      <c r="T5" s="62"/>
      <c r="U5" s="65" t="s">
        <v>94</v>
      </c>
      <c r="V5" s="81">
        <f>SUM(X5:AQ5)</f>
        <v>12316666.666666666</v>
      </c>
      <c r="W5" s="86" t="s">
        <v>113</v>
      </c>
      <c r="X5" s="53">
        <v>300000</v>
      </c>
      <c r="Y5" s="53">
        <v>500000</v>
      </c>
      <c r="Z5" s="53">
        <v>0</v>
      </c>
      <c r="AA5" s="34"/>
      <c r="AB5" s="53">
        <v>0</v>
      </c>
      <c r="AC5" s="53">
        <v>0</v>
      </c>
      <c r="AE5" s="88">
        <v>100000</v>
      </c>
      <c r="AF5" s="88"/>
      <c r="AG5" s="88"/>
      <c r="AH5" s="2"/>
      <c r="AI5" s="88"/>
      <c r="AJ5" s="88"/>
      <c r="AK5" s="2"/>
      <c r="AL5" s="88"/>
      <c r="AM5" s="97">
        <v>250000</v>
      </c>
      <c r="AN5" s="88"/>
      <c r="AO5" s="88"/>
      <c r="AP5" s="88">
        <f>1000000/6</f>
        <v>166666.66666666666</v>
      </c>
      <c r="AQ5" s="88">
        <v>11000000</v>
      </c>
    </row>
    <row r="6" spans="1:54" ht="60" x14ac:dyDescent="0.25">
      <c r="A6" s="20" t="s">
        <v>7</v>
      </c>
      <c r="B6" t="s">
        <v>111</v>
      </c>
      <c r="C6" t="s">
        <v>8</v>
      </c>
      <c r="D6"/>
      <c r="J6" s="56" t="s">
        <v>84</v>
      </c>
      <c r="K6" s="59" t="s">
        <v>138</v>
      </c>
      <c r="L6" s="34"/>
      <c r="M6" s="20" t="s">
        <v>7</v>
      </c>
      <c r="N6" s="54" t="s">
        <v>87</v>
      </c>
      <c r="O6" s="89" t="s">
        <v>117</v>
      </c>
      <c r="P6" s="89" t="s">
        <v>120</v>
      </c>
      <c r="Q6" s="84" t="s">
        <v>112</v>
      </c>
      <c r="R6" s="77" t="s">
        <v>119</v>
      </c>
      <c r="S6" s="55" t="s">
        <v>115</v>
      </c>
      <c r="T6" s="55" t="s">
        <v>139</v>
      </c>
      <c r="U6" s="98" t="s">
        <v>116</v>
      </c>
      <c r="V6" s="98" t="s">
        <v>137</v>
      </c>
      <c r="X6" s="55" t="s">
        <v>89</v>
      </c>
      <c r="Y6" s="55" t="s">
        <v>114</v>
      </c>
      <c r="Z6" s="55" t="s">
        <v>90</v>
      </c>
      <c r="AB6" s="61" t="s">
        <v>92</v>
      </c>
      <c r="AC6" s="55" t="s">
        <v>93</v>
      </c>
      <c r="AE6" s="55" t="s">
        <v>97</v>
      </c>
      <c r="AF6" s="55" t="s">
        <v>99</v>
      </c>
      <c r="AG6" s="68" t="s">
        <v>98</v>
      </c>
      <c r="AI6" s="55" t="s">
        <v>104</v>
      </c>
      <c r="AJ6" s="55" t="s">
        <v>105</v>
      </c>
      <c r="AL6" s="55" t="s">
        <v>130</v>
      </c>
      <c r="AM6" s="55" t="s">
        <v>101</v>
      </c>
      <c r="AN6" s="55" t="s">
        <v>102</v>
      </c>
      <c r="AO6" s="55" t="s">
        <v>106</v>
      </c>
      <c r="AP6" s="55" t="s">
        <v>107</v>
      </c>
      <c r="AQ6" s="55" t="s">
        <v>108</v>
      </c>
    </row>
    <row r="7" spans="1:54" x14ac:dyDescent="0.25">
      <c r="A7" s="5" t="s">
        <v>144</v>
      </c>
      <c r="B7" s="39"/>
      <c r="C7" s="39"/>
      <c r="D7"/>
      <c r="J7" s="40" t="e">
        <f>I7/'FFTT Cover Sheet'!$D$11</f>
        <v>#DIV/0!</v>
      </c>
      <c r="K7" s="73" t="e">
        <f>(100/$J$37)*J7</f>
        <v>#DIV/0!</v>
      </c>
      <c r="L7" s="34"/>
      <c r="M7" s="5" t="s">
        <v>144</v>
      </c>
      <c r="N7" s="2"/>
      <c r="O7" s="90"/>
      <c r="P7" s="91"/>
      <c r="Q7" s="2" t="e">
        <f>N7/'FFTT Cover Sheet'!$D$15</f>
        <v>#DIV/0!</v>
      </c>
      <c r="R7" s="2" t="e">
        <f>J7-Q7</f>
        <v>#DIV/0!</v>
      </c>
      <c r="S7" s="87">
        <f>SUM(X7:Z7,AB7:AC7,AE7:AG7,AI7:AJ7,AL7:AQ7)</f>
        <v>0</v>
      </c>
      <c r="T7" s="101" t="e">
        <f>(100/$S$37)*S7</f>
        <v>#DIV/0!</v>
      </c>
      <c r="U7" s="100">
        <f>S7*'FFTT Cover Sheet'!$D$15</f>
        <v>0</v>
      </c>
      <c r="V7" s="2">
        <f>U7-N7</f>
        <v>0</v>
      </c>
      <c r="X7" s="112"/>
      <c r="Y7" s="112"/>
      <c r="Z7" s="112"/>
      <c r="AA7" s="2"/>
      <c r="AB7" s="113"/>
      <c r="AC7" s="113"/>
      <c r="AD7" s="2"/>
      <c r="AE7" s="113"/>
      <c r="AF7" s="113"/>
      <c r="AG7" s="113"/>
      <c r="AH7" s="2"/>
      <c r="AI7" s="114"/>
      <c r="AJ7" s="114"/>
      <c r="AK7" s="2"/>
      <c r="AL7" s="102"/>
      <c r="AM7" s="103"/>
      <c r="AN7" s="102"/>
      <c r="AO7" s="102"/>
      <c r="AP7" s="102"/>
      <c r="AQ7" s="102"/>
    </row>
    <row r="8" spans="1:54" x14ac:dyDescent="0.25">
      <c r="A8" s="5" t="s">
        <v>145</v>
      </c>
      <c r="B8" s="39"/>
      <c r="C8" s="39"/>
      <c r="D8"/>
      <c r="J8" s="40" t="e">
        <f>I8/'FFTT Cover Sheet'!$D$11</f>
        <v>#DIV/0!</v>
      </c>
      <c r="K8" s="73" t="e">
        <f t="shared" ref="K8:K36" si="0">(100/$J$37)*J8</f>
        <v>#DIV/0!</v>
      </c>
      <c r="L8" s="34"/>
      <c r="M8" s="5" t="s">
        <v>145</v>
      </c>
      <c r="N8" s="2"/>
      <c r="O8" s="90"/>
      <c r="P8" s="91"/>
      <c r="Q8" s="2" t="e">
        <f>N8/'FFTT Cover Sheet'!$D$15</f>
        <v>#DIV/0!</v>
      </c>
      <c r="R8" s="2" t="e">
        <f t="shared" ref="R8:R36" si="1">J8-Q8</f>
        <v>#DIV/0!</v>
      </c>
      <c r="S8" s="87">
        <f t="shared" ref="S8:S36" si="2">SUM(X8:Z8,AB8:AC8,AE8:AG8,AI8:AJ8,AL8:AQ8)</f>
        <v>0</v>
      </c>
      <c r="T8" s="101" t="e">
        <f t="shared" ref="T8:T36" si="3">(100/$S$37)*S8</f>
        <v>#DIV/0!</v>
      </c>
      <c r="U8" s="100">
        <f>S8*'FFTT Cover Sheet'!$D$15</f>
        <v>0</v>
      </c>
      <c r="V8" s="2">
        <f t="shared" ref="V8:V36" si="4">U8-N8</f>
        <v>0</v>
      </c>
      <c r="X8" s="112"/>
      <c r="Y8" s="112"/>
      <c r="Z8" s="112"/>
      <c r="AA8" s="2"/>
      <c r="AB8" s="113"/>
      <c r="AC8" s="113"/>
      <c r="AD8" s="2"/>
      <c r="AE8" s="113"/>
      <c r="AF8" s="113"/>
      <c r="AG8" s="113"/>
      <c r="AH8" s="2"/>
      <c r="AI8" s="114"/>
      <c r="AJ8" s="114"/>
      <c r="AK8" s="2"/>
      <c r="AL8" s="102"/>
      <c r="AM8" s="103"/>
      <c r="AN8" s="102"/>
      <c r="AO8" s="102"/>
      <c r="AP8" s="102"/>
      <c r="AQ8" s="102"/>
    </row>
    <row r="9" spans="1:54" x14ac:dyDescent="0.25">
      <c r="A9" s="5" t="s">
        <v>146</v>
      </c>
      <c r="B9" s="39"/>
      <c r="C9" s="39"/>
      <c r="D9"/>
      <c r="J9" s="40" t="e">
        <f>I9/'FFTT Cover Sheet'!$D$11</f>
        <v>#DIV/0!</v>
      </c>
      <c r="K9" s="73" t="e">
        <f t="shared" si="0"/>
        <v>#DIV/0!</v>
      </c>
      <c r="L9" s="34"/>
      <c r="M9" s="5" t="s">
        <v>146</v>
      </c>
      <c r="N9" s="2"/>
      <c r="O9" s="90"/>
      <c r="P9" s="91"/>
      <c r="Q9" s="2" t="e">
        <f>N9/'FFTT Cover Sheet'!$D$15</f>
        <v>#DIV/0!</v>
      </c>
      <c r="R9" s="2" t="e">
        <f t="shared" si="1"/>
        <v>#DIV/0!</v>
      </c>
      <c r="S9" s="87">
        <f t="shared" si="2"/>
        <v>0</v>
      </c>
      <c r="T9" s="101" t="e">
        <f t="shared" si="3"/>
        <v>#DIV/0!</v>
      </c>
      <c r="U9" s="100">
        <f>S9*'FFTT Cover Sheet'!$D$15</f>
        <v>0</v>
      </c>
      <c r="V9" s="2">
        <f t="shared" si="4"/>
        <v>0</v>
      </c>
      <c r="X9" s="112"/>
      <c r="Y9" s="112"/>
      <c r="Z9" s="112"/>
      <c r="AA9" s="2"/>
      <c r="AB9" s="113"/>
      <c r="AC9" s="113"/>
      <c r="AD9" s="2"/>
      <c r="AE9" s="113"/>
      <c r="AF9" s="113"/>
      <c r="AG9" s="113"/>
      <c r="AH9" s="2"/>
      <c r="AI9" s="114"/>
      <c r="AJ9" s="114"/>
      <c r="AK9" s="2"/>
      <c r="AL9" s="102"/>
      <c r="AM9" s="103"/>
      <c r="AN9" s="102"/>
      <c r="AO9" s="102"/>
      <c r="AP9" s="102"/>
      <c r="AQ9" s="102"/>
    </row>
    <row r="10" spans="1:54" x14ac:dyDescent="0.25">
      <c r="A10" s="5" t="s">
        <v>147</v>
      </c>
      <c r="B10" s="39"/>
      <c r="C10" s="39"/>
      <c r="D10"/>
      <c r="J10" s="40" t="e">
        <f>I10/'FFTT Cover Sheet'!$D$11</f>
        <v>#DIV/0!</v>
      </c>
      <c r="K10" s="73" t="e">
        <f t="shared" si="0"/>
        <v>#DIV/0!</v>
      </c>
      <c r="L10" s="34"/>
      <c r="M10" s="5" t="s">
        <v>147</v>
      </c>
      <c r="N10" s="2"/>
      <c r="O10" s="90"/>
      <c r="P10" s="91"/>
      <c r="Q10" s="2" t="e">
        <f>N10/'FFTT Cover Sheet'!$D$15</f>
        <v>#DIV/0!</v>
      </c>
      <c r="R10" s="2" t="e">
        <f t="shared" si="1"/>
        <v>#DIV/0!</v>
      </c>
      <c r="S10" s="87">
        <f t="shared" si="2"/>
        <v>0</v>
      </c>
      <c r="T10" s="101" t="e">
        <f t="shared" si="3"/>
        <v>#DIV/0!</v>
      </c>
      <c r="U10" s="100">
        <f>S10*'FFTT Cover Sheet'!$D$15</f>
        <v>0</v>
      </c>
      <c r="V10" s="2">
        <f t="shared" si="4"/>
        <v>0</v>
      </c>
      <c r="X10" s="112"/>
      <c r="Y10" s="112"/>
      <c r="Z10" s="112"/>
      <c r="AA10" s="2"/>
      <c r="AB10" s="113"/>
      <c r="AC10" s="113"/>
      <c r="AD10" s="2"/>
      <c r="AE10" s="113"/>
      <c r="AF10" s="113"/>
      <c r="AG10" s="113"/>
      <c r="AH10" s="2"/>
      <c r="AI10" s="114"/>
      <c r="AJ10" s="114"/>
      <c r="AK10" s="2"/>
      <c r="AL10" s="102"/>
      <c r="AM10" s="103"/>
      <c r="AN10" s="102"/>
      <c r="AO10" s="102"/>
      <c r="AP10" s="102"/>
      <c r="AQ10" s="102"/>
    </row>
    <row r="11" spans="1:54" x14ac:dyDescent="0.25">
      <c r="A11" s="5" t="s">
        <v>148</v>
      </c>
      <c r="B11" s="39"/>
      <c r="C11" s="39"/>
      <c r="D11"/>
      <c r="J11" s="40" t="e">
        <f>I11/'FFTT Cover Sheet'!$D$11</f>
        <v>#DIV/0!</v>
      </c>
      <c r="K11" s="73" t="e">
        <f t="shared" si="0"/>
        <v>#DIV/0!</v>
      </c>
      <c r="L11" s="34"/>
      <c r="M11" s="5" t="s">
        <v>148</v>
      </c>
      <c r="N11" s="2"/>
      <c r="O11" s="90"/>
      <c r="P11" s="91"/>
      <c r="Q11" s="2" t="e">
        <f>N11/'FFTT Cover Sheet'!$D$15</f>
        <v>#DIV/0!</v>
      </c>
      <c r="R11" s="2" t="e">
        <f t="shared" si="1"/>
        <v>#DIV/0!</v>
      </c>
      <c r="S11" s="87">
        <f t="shared" si="2"/>
        <v>0</v>
      </c>
      <c r="T11" s="101" t="e">
        <f t="shared" si="3"/>
        <v>#DIV/0!</v>
      </c>
      <c r="U11" s="100">
        <f>S11*'FFTT Cover Sheet'!$D$15</f>
        <v>0</v>
      </c>
      <c r="V11" s="2">
        <f t="shared" si="4"/>
        <v>0</v>
      </c>
      <c r="X11" s="112"/>
      <c r="Y11" s="112"/>
      <c r="Z11" s="112"/>
      <c r="AA11" s="2"/>
      <c r="AB11" s="113"/>
      <c r="AC11" s="113"/>
      <c r="AD11" s="2"/>
      <c r="AE11" s="113"/>
      <c r="AF11" s="113"/>
      <c r="AG11" s="113"/>
      <c r="AH11" s="2"/>
      <c r="AI11" s="114"/>
      <c r="AJ11" s="114"/>
      <c r="AK11" s="2"/>
      <c r="AL11" s="102"/>
      <c r="AM11" s="103"/>
      <c r="AN11" s="102"/>
      <c r="AO11" s="102"/>
      <c r="AP11" s="102"/>
      <c r="AQ11" s="102"/>
    </row>
    <row r="12" spans="1:54" x14ac:dyDescent="0.25">
      <c r="A12" s="5" t="s">
        <v>149</v>
      </c>
      <c r="B12" s="39"/>
      <c r="C12" s="39"/>
      <c r="D12"/>
      <c r="J12" s="40" t="e">
        <f>I12/'FFTT Cover Sheet'!$D$11</f>
        <v>#DIV/0!</v>
      </c>
      <c r="K12" s="73" t="e">
        <f t="shared" si="0"/>
        <v>#DIV/0!</v>
      </c>
      <c r="L12" s="34"/>
      <c r="M12" s="5" t="s">
        <v>149</v>
      </c>
      <c r="N12" s="2"/>
      <c r="O12" s="90"/>
      <c r="P12" s="91"/>
      <c r="Q12" s="2" t="e">
        <f>N12/'FFTT Cover Sheet'!$D$15</f>
        <v>#DIV/0!</v>
      </c>
      <c r="R12" s="2" t="e">
        <f t="shared" si="1"/>
        <v>#DIV/0!</v>
      </c>
      <c r="S12" s="87">
        <f t="shared" si="2"/>
        <v>0</v>
      </c>
      <c r="T12" s="101" t="e">
        <f t="shared" si="3"/>
        <v>#DIV/0!</v>
      </c>
      <c r="U12" s="100">
        <f>S12*'FFTT Cover Sheet'!$D$15</f>
        <v>0</v>
      </c>
      <c r="V12" s="2">
        <f t="shared" si="4"/>
        <v>0</v>
      </c>
      <c r="X12" s="112"/>
      <c r="Y12" s="112"/>
      <c r="Z12" s="112"/>
      <c r="AA12" s="2"/>
      <c r="AB12" s="113"/>
      <c r="AC12" s="113"/>
      <c r="AD12" s="2"/>
      <c r="AE12" s="113"/>
      <c r="AF12" s="113"/>
      <c r="AG12" s="113"/>
      <c r="AH12" s="2"/>
      <c r="AI12" s="114"/>
      <c r="AJ12" s="114"/>
      <c r="AK12" s="2"/>
      <c r="AL12" s="102"/>
      <c r="AM12" s="103"/>
      <c r="AN12" s="102"/>
      <c r="AO12" s="102"/>
      <c r="AP12" s="102"/>
      <c r="AQ12" s="102"/>
    </row>
    <row r="13" spans="1:54" x14ac:dyDescent="0.25">
      <c r="A13" s="5" t="s">
        <v>150</v>
      </c>
      <c r="B13" s="39"/>
      <c r="C13" s="39"/>
      <c r="D13"/>
      <c r="J13" s="40" t="e">
        <f>I13/'FFTT Cover Sheet'!$D$11</f>
        <v>#DIV/0!</v>
      </c>
      <c r="K13" s="73" t="e">
        <f t="shared" si="0"/>
        <v>#DIV/0!</v>
      </c>
      <c r="L13" s="34"/>
      <c r="M13" s="5" t="s">
        <v>150</v>
      </c>
      <c r="N13" s="2"/>
      <c r="O13" s="90"/>
      <c r="P13" s="91"/>
      <c r="Q13" s="2" t="e">
        <f>N13/'FFTT Cover Sheet'!$D$15</f>
        <v>#DIV/0!</v>
      </c>
      <c r="R13" s="2" t="e">
        <f t="shared" si="1"/>
        <v>#DIV/0!</v>
      </c>
      <c r="S13" s="87">
        <f t="shared" si="2"/>
        <v>0</v>
      </c>
      <c r="T13" s="101" t="e">
        <f t="shared" si="3"/>
        <v>#DIV/0!</v>
      </c>
      <c r="U13" s="100">
        <f>S13*'FFTT Cover Sheet'!$D$15</f>
        <v>0</v>
      </c>
      <c r="V13" s="2">
        <f t="shared" si="4"/>
        <v>0</v>
      </c>
      <c r="X13" s="112"/>
      <c r="Y13" s="112"/>
      <c r="Z13" s="112"/>
      <c r="AA13" s="2"/>
      <c r="AB13" s="113"/>
      <c r="AC13" s="113"/>
      <c r="AD13" s="2"/>
      <c r="AE13" s="113"/>
      <c r="AF13" s="113"/>
      <c r="AG13" s="113"/>
      <c r="AH13" s="2"/>
      <c r="AI13" s="114"/>
      <c r="AJ13" s="114"/>
      <c r="AK13" s="2"/>
      <c r="AL13" s="102"/>
      <c r="AM13" s="103"/>
      <c r="AN13" s="102"/>
      <c r="AO13" s="102"/>
      <c r="AP13" s="102"/>
      <c r="AQ13" s="102"/>
    </row>
    <row r="14" spans="1:54" x14ac:dyDescent="0.25">
      <c r="A14" s="5" t="s">
        <v>151</v>
      </c>
      <c r="B14" s="39"/>
      <c r="C14" s="39"/>
      <c r="D14"/>
      <c r="J14" s="40" t="e">
        <f>I14/'FFTT Cover Sheet'!$D$11</f>
        <v>#DIV/0!</v>
      </c>
      <c r="K14" s="73" t="e">
        <f t="shared" si="0"/>
        <v>#DIV/0!</v>
      </c>
      <c r="L14" s="34"/>
      <c r="M14" s="5" t="s">
        <v>151</v>
      </c>
      <c r="N14" s="2"/>
      <c r="O14" s="90"/>
      <c r="P14" s="91"/>
      <c r="Q14" s="2" t="e">
        <f>N14/'FFTT Cover Sheet'!$D$15</f>
        <v>#DIV/0!</v>
      </c>
      <c r="R14" s="2" t="e">
        <f t="shared" si="1"/>
        <v>#DIV/0!</v>
      </c>
      <c r="S14" s="87">
        <f t="shared" si="2"/>
        <v>0</v>
      </c>
      <c r="T14" s="101" t="e">
        <f t="shared" si="3"/>
        <v>#DIV/0!</v>
      </c>
      <c r="U14" s="100">
        <f>S14*'FFTT Cover Sheet'!$D$15</f>
        <v>0</v>
      </c>
      <c r="V14" s="2">
        <f t="shared" si="4"/>
        <v>0</v>
      </c>
      <c r="X14" s="112"/>
      <c r="Y14" s="112"/>
      <c r="Z14" s="112"/>
      <c r="AA14" s="2"/>
      <c r="AB14" s="113"/>
      <c r="AC14" s="113"/>
      <c r="AD14" s="2"/>
      <c r="AE14" s="113"/>
      <c r="AF14" s="113"/>
      <c r="AG14" s="113"/>
      <c r="AH14" s="2"/>
      <c r="AI14" s="114"/>
      <c r="AJ14" s="114"/>
      <c r="AK14" s="2"/>
      <c r="AL14" s="102"/>
      <c r="AM14" s="103"/>
      <c r="AN14" s="102"/>
      <c r="AO14" s="102"/>
      <c r="AP14" s="102"/>
      <c r="AQ14" s="102"/>
    </row>
    <row r="15" spans="1:54" x14ac:dyDescent="0.25">
      <c r="A15" s="5" t="s">
        <v>152</v>
      </c>
      <c r="B15" s="39"/>
      <c r="C15" s="39"/>
      <c r="D15"/>
      <c r="J15" s="40" t="e">
        <f>I15/'FFTT Cover Sheet'!$D$11</f>
        <v>#DIV/0!</v>
      </c>
      <c r="K15" s="73" t="e">
        <f t="shared" si="0"/>
        <v>#DIV/0!</v>
      </c>
      <c r="L15" s="34"/>
      <c r="M15" s="5" t="s">
        <v>152</v>
      </c>
      <c r="N15" s="2"/>
      <c r="O15" s="90"/>
      <c r="P15" s="91"/>
      <c r="Q15" s="2" t="e">
        <f>N15/'FFTT Cover Sheet'!$D$15</f>
        <v>#DIV/0!</v>
      </c>
      <c r="R15" s="2" t="e">
        <f t="shared" si="1"/>
        <v>#DIV/0!</v>
      </c>
      <c r="S15" s="87">
        <f t="shared" si="2"/>
        <v>0</v>
      </c>
      <c r="T15" s="101" t="e">
        <f t="shared" si="3"/>
        <v>#DIV/0!</v>
      </c>
      <c r="U15" s="100">
        <f>S15*'FFTT Cover Sheet'!$D$15</f>
        <v>0</v>
      </c>
      <c r="V15" s="2">
        <f t="shared" si="4"/>
        <v>0</v>
      </c>
      <c r="X15" s="112"/>
      <c r="Y15" s="112"/>
      <c r="Z15" s="112"/>
      <c r="AA15" s="2"/>
      <c r="AB15" s="113"/>
      <c r="AC15" s="113"/>
      <c r="AD15" s="2"/>
      <c r="AE15" s="113"/>
      <c r="AF15" s="113"/>
      <c r="AG15" s="113"/>
      <c r="AH15" s="2"/>
      <c r="AI15" s="114"/>
      <c r="AJ15" s="114"/>
      <c r="AK15" s="2"/>
      <c r="AL15" s="102"/>
      <c r="AM15" s="103"/>
      <c r="AN15" s="102"/>
      <c r="AO15" s="102"/>
      <c r="AP15" s="102"/>
      <c r="AQ15" s="102"/>
    </row>
    <row r="16" spans="1:54" x14ac:dyDescent="0.25">
      <c r="A16" s="5" t="s">
        <v>153</v>
      </c>
      <c r="B16" s="39"/>
      <c r="C16" s="39"/>
      <c r="D16"/>
      <c r="J16" s="40" t="e">
        <f>I16/'FFTT Cover Sheet'!$D$11</f>
        <v>#DIV/0!</v>
      </c>
      <c r="K16" s="73" t="e">
        <f t="shared" si="0"/>
        <v>#DIV/0!</v>
      </c>
      <c r="L16" s="34"/>
      <c r="M16" s="5" t="s">
        <v>153</v>
      </c>
      <c r="N16" s="2"/>
      <c r="O16" s="90"/>
      <c r="P16" s="91"/>
      <c r="Q16" s="2" t="e">
        <f>N16/'FFTT Cover Sheet'!$D$15</f>
        <v>#DIV/0!</v>
      </c>
      <c r="R16" s="2" t="e">
        <f t="shared" si="1"/>
        <v>#DIV/0!</v>
      </c>
      <c r="S16" s="87">
        <f t="shared" si="2"/>
        <v>0</v>
      </c>
      <c r="T16" s="101" t="e">
        <f t="shared" si="3"/>
        <v>#DIV/0!</v>
      </c>
      <c r="U16" s="100">
        <f>S16*'FFTT Cover Sheet'!$D$15</f>
        <v>0</v>
      </c>
      <c r="V16" s="2">
        <f t="shared" si="4"/>
        <v>0</v>
      </c>
      <c r="X16" s="112"/>
      <c r="Y16" s="112"/>
      <c r="Z16" s="112"/>
      <c r="AA16" s="2"/>
      <c r="AB16" s="113"/>
      <c r="AC16" s="113"/>
      <c r="AD16" s="2"/>
      <c r="AE16" s="113"/>
      <c r="AF16" s="113"/>
      <c r="AG16" s="113"/>
      <c r="AH16" s="2"/>
      <c r="AI16" s="114"/>
      <c r="AJ16" s="114"/>
      <c r="AK16" s="2"/>
      <c r="AL16" s="102"/>
      <c r="AM16" s="103"/>
      <c r="AN16" s="102"/>
      <c r="AO16" s="102"/>
      <c r="AP16" s="102"/>
      <c r="AQ16" s="102"/>
    </row>
    <row r="17" spans="1:43" x14ac:dyDescent="0.25">
      <c r="A17" s="5" t="s">
        <v>154</v>
      </c>
      <c r="B17" s="39"/>
      <c r="C17" s="39"/>
      <c r="D17"/>
      <c r="J17" s="40" t="e">
        <f>I17/'FFTT Cover Sheet'!$D$11</f>
        <v>#DIV/0!</v>
      </c>
      <c r="K17" s="73" t="e">
        <f t="shared" si="0"/>
        <v>#DIV/0!</v>
      </c>
      <c r="L17" s="34"/>
      <c r="M17" s="5" t="s">
        <v>154</v>
      </c>
      <c r="N17" s="2"/>
      <c r="O17" s="90"/>
      <c r="P17" s="91"/>
      <c r="Q17" s="2" t="e">
        <f>N17/'FFTT Cover Sheet'!$D$15</f>
        <v>#DIV/0!</v>
      </c>
      <c r="R17" s="2" t="e">
        <f t="shared" si="1"/>
        <v>#DIV/0!</v>
      </c>
      <c r="S17" s="87">
        <f t="shared" si="2"/>
        <v>0</v>
      </c>
      <c r="T17" s="101" t="e">
        <f t="shared" si="3"/>
        <v>#DIV/0!</v>
      </c>
      <c r="U17" s="100">
        <f>S17*'FFTT Cover Sheet'!$D$15</f>
        <v>0</v>
      </c>
      <c r="V17" s="2">
        <f t="shared" si="4"/>
        <v>0</v>
      </c>
      <c r="X17" s="112"/>
      <c r="Y17" s="112"/>
      <c r="Z17" s="112"/>
      <c r="AA17" s="2"/>
      <c r="AB17" s="113"/>
      <c r="AC17" s="113"/>
      <c r="AD17" s="2"/>
      <c r="AE17" s="113"/>
      <c r="AF17" s="113"/>
      <c r="AG17" s="113"/>
      <c r="AH17" s="2"/>
      <c r="AI17" s="114"/>
      <c r="AJ17" s="114"/>
      <c r="AK17" s="2"/>
      <c r="AL17" s="102"/>
      <c r="AM17" s="103"/>
      <c r="AN17" s="102"/>
      <c r="AO17" s="102"/>
      <c r="AP17" s="102"/>
      <c r="AQ17" s="102"/>
    </row>
    <row r="18" spans="1:43" hidden="1" x14ac:dyDescent="0.25">
      <c r="A18" s="5" t="s">
        <v>155</v>
      </c>
      <c r="B18" s="39"/>
      <c r="C18" s="39"/>
      <c r="D18"/>
      <c r="J18" s="40" t="e">
        <f>I18/'FFTT Cover Sheet'!$D$11</f>
        <v>#DIV/0!</v>
      </c>
      <c r="K18" s="73" t="e">
        <f t="shared" si="0"/>
        <v>#DIV/0!</v>
      </c>
      <c r="L18" s="34"/>
      <c r="M18" s="5" t="s">
        <v>155</v>
      </c>
      <c r="N18" s="2"/>
      <c r="O18" s="90"/>
      <c r="P18" s="91"/>
      <c r="Q18" s="2" t="e">
        <f>N18/'FFTT Cover Sheet'!$D$15</f>
        <v>#DIV/0!</v>
      </c>
      <c r="R18" s="2" t="e">
        <f t="shared" si="1"/>
        <v>#DIV/0!</v>
      </c>
      <c r="S18" s="87">
        <f t="shared" si="2"/>
        <v>0</v>
      </c>
      <c r="T18" s="101" t="e">
        <f t="shared" si="3"/>
        <v>#DIV/0!</v>
      </c>
      <c r="U18" s="100">
        <f>S18*'FFTT Cover Sheet'!$D$15</f>
        <v>0</v>
      </c>
      <c r="V18" s="2">
        <f t="shared" si="4"/>
        <v>0</v>
      </c>
      <c r="X18" s="112"/>
      <c r="Y18" s="112"/>
      <c r="Z18" s="112"/>
      <c r="AA18" s="2"/>
      <c r="AB18" s="113"/>
      <c r="AC18" s="113"/>
      <c r="AD18" s="2"/>
      <c r="AE18" s="113"/>
      <c r="AF18" s="113"/>
      <c r="AG18" s="113"/>
      <c r="AH18" s="2"/>
      <c r="AI18" s="114"/>
      <c r="AJ18" s="114"/>
      <c r="AK18" s="2"/>
      <c r="AL18" s="102"/>
      <c r="AM18" s="103"/>
      <c r="AN18" s="102"/>
      <c r="AO18" s="102"/>
      <c r="AP18" s="102"/>
      <c r="AQ18" s="102"/>
    </row>
    <row r="19" spans="1:43" hidden="1" x14ac:dyDescent="0.25">
      <c r="A19" s="5" t="s">
        <v>156</v>
      </c>
      <c r="B19" s="39"/>
      <c r="C19" s="39"/>
      <c r="D19"/>
      <c r="J19" s="40" t="e">
        <f>I19/'FFTT Cover Sheet'!$D$11</f>
        <v>#DIV/0!</v>
      </c>
      <c r="K19" s="73" t="e">
        <f t="shared" si="0"/>
        <v>#DIV/0!</v>
      </c>
      <c r="L19" s="34"/>
      <c r="M19" s="5" t="s">
        <v>156</v>
      </c>
      <c r="N19" s="2"/>
      <c r="O19" s="90"/>
      <c r="P19" s="91"/>
      <c r="Q19" s="2" t="e">
        <f>N19/'FFTT Cover Sheet'!$D$15</f>
        <v>#DIV/0!</v>
      </c>
      <c r="R19" s="2" t="e">
        <f t="shared" si="1"/>
        <v>#DIV/0!</v>
      </c>
      <c r="S19" s="87">
        <f t="shared" si="2"/>
        <v>0</v>
      </c>
      <c r="T19" s="101" t="e">
        <f t="shared" si="3"/>
        <v>#DIV/0!</v>
      </c>
      <c r="U19" s="100">
        <f>S19*'FFTT Cover Sheet'!$D$15</f>
        <v>0</v>
      </c>
      <c r="V19" s="2">
        <f t="shared" si="4"/>
        <v>0</v>
      </c>
      <c r="X19" s="112"/>
      <c r="Y19" s="112"/>
      <c r="Z19" s="112"/>
      <c r="AB19" s="113"/>
      <c r="AC19" s="113"/>
      <c r="AE19" s="113"/>
      <c r="AF19" s="113"/>
      <c r="AG19" s="113"/>
      <c r="AI19" s="114"/>
      <c r="AJ19" s="114"/>
      <c r="AL19" s="102"/>
      <c r="AM19" s="103"/>
      <c r="AN19" s="102"/>
      <c r="AO19" s="102"/>
      <c r="AP19" s="102"/>
      <c r="AQ19" s="102"/>
    </row>
    <row r="20" spans="1:43" hidden="1" x14ac:dyDescent="0.25">
      <c r="A20" s="5" t="s">
        <v>158</v>
      </c>
      <c r="B20" s="39"/>
      <c r="C20" s="39"/>
      <c r="D20"/>
      <c r="J20" s="40" t="e">
        <f>I20/'FFTT Cover Sheet'!$D$11</f>
        <v>#DIV/0!</v>
      </c>
      <c r="K20" s="73" t="e">
        <f t="shared" si="0"/>
        <v>#DIV/0!</v>
      </c>
      <c r="L20" s="34"/>
      <c r="M20" s="5" t="s">
        <v>158</v>
      </c>
      <c r="N20" s="2"/>
      <c r="O20" s="90"/>
      <c r="P20" s="91"/>
      <c r="Q20" s="2" t="e">
        <f>N20/'FFTT Cover Sheet'!$D$15</f>
        <v>#DIV/0!</v>
      </c>
      <c r="R20" s="2" t="e">
        <f t="shared" si="1"/>
        <v>#DIV/0!</v>
      </c>
      <c r="S20" s="87">
        <f t="shared" si="2"/>
        <v>0</v>
      </c>
      <c r="T20" s="101" t="e">
        <f t="shared" si="3"/>
        <v>#DIV/0!</v>
      </c>
      <c r="U20" s="100">
        <f>S20*'FFTT Cover Sheet'!$D$15</f>
        <v>0</v>
      </c>
      <c r="V20" s="2">
        <f t="shared" si="4"/>
        <v>0</v>
      </c>
      <c r="X20" s="112"/>
      <c r="Y20" s="112"/>
      <c r="Z20" s="112"/>
      <c r="AB20" s="113"/>
      <c r="AC20" s="113"/>
      <c r="AE20" s="113"/>
      <c r="AF20" s="113"/>
      <c r="AG20" s="113"/>
      <c r="AI20" s="114"/>
      <c r="AJ20" s="114"/>
      <c r="AL20" s="102"/>
      <c r="AM20" s="103"/>
      <c r="AN20" s="102"/>
      <c r="AO20" s="102"/>
      <c r="AP20" s="102"/>
      <c r="AQ20" s="102"/>
    </row>
    <row r="21" spans="1:43" hidden="1" x14ac:dyDescent="0.25">
      <c r="A21" s="5" t="s">
        <v>159</v>
      </c>
      <c r="B21" s="39"/>
      <c r="C21" s="39"/>
      <c r="D21"/>
      <c r="J21" s="40" t="e">
        <f>I21/'FFTT Cover Sheet'!$D$11</f>
        <v>#DIV/0!</v>
      </c>
      <c r="K21" s="73" t="e">
        <f t="shared" si="0"/>
        <v>#DIV/0!</v>
      </c>
      <c r="L21" s="34"/>
      <c r="M21" s="5" t="s">
        <v>159</v>
      </c>
      <c r="N21" s="2"/>
      <c r="O21" s="90"/>
      <c r="P21" s="91"/>
      <c r="Q21" s="2" t="e">
        <f>N21/'FFTT Cover Sheet'!$D$15</f>
        <v>#DIV/0!</v>
      </c>
      <c r="R21" s="2" t="e">
        <f t="shared" si="1"/>
        <v>#DIV/0!</v>
      </c>
      <c r="S21" s="87">
        <f t="shared" si="2"/>
        <v>0</v>
      </c>
      <c r="T21" s="101" t="e">
        <f t="shared" si="3"/>
        <v>#DIV/0!</v>
      </c>
      <c r="U21" s="100">
        <f>S21*'FFTT Cover Sheet'!$D$15</f>
        <v>0</v>
      </c>
      <c r="V21" s="2">
        <f t="shared" si="4"/>
        <v>0</v>
      </c>
      <c r="X21" s="112"/>
      <c r="Y21" s="112"/>
      <c r="Z21" s="112"/>
      <c r="AB21" s="113"/>
      <c r="AC21" s="113"/>
      <c r="AE21" s="113"/>
      <c r="AF21" s="113"/>
      <c r="AG21" s="113"/>
      <c r="AI21" s="114"/>
      <c r="AJ21" s="114"/>
      <c r="AL21" s="102"/>
      <c r="AM21" s="103"/>
      <c r="AN21" s="102"/>
      <c r="AO21" s="102"/>
      <c r="AP21" s="102"/>
      <c r="AQ21" s="102"/>
    </row>
    <row r="22" spans="1:43" hidden="1" x14ac:dyDescent="0.25">
      <c r="A22" s="5" t="s">
        <v>160</v>
      </c>
      <c r="B22" s="39"/>
      <c r="C22" s="39"/>
      <c r="D22"/>
      <c r="J22" s="40" t="e">
        <f>I22/'FFTT Cover Sheet'!$D$11</f>
        <v>#DIV/0!</v>
      </c>
      <c r="K22" s="73" t="e">
        <f t="shared" si="0"/>
        <v>#DIV/0!</v>
      </c>
      <c r="L22" s="34"/>
      <c r="M22" s="5" t="s">
        <v>160</v>
      </c>
      <c r="N22" s="2"/>
      <c r="O22" s="90"/>
      <c r="P22" s="91"/>
      <c r="Q22" s="2" t="e">
        <f>N22/'FFTT Cover Sheet'!$D$15</f>
        <v>#DIV/0!</v>
      </c>
      <c r="R22" s="2" t="e">
        <f t="shared" si="1"/>
        <v>#DIV/0!</v>
      </c>
      <c r="S22" s="87">
        <f t="shared" si="2"/>
        <v>0</v>
      </c>
      <c r="T22" s="101" t="e">
        <f t="shared" si="3"/>
        <v>#DIV/0!</v>
      </c>
      <c r="U22" s="100">
        <f>S22*'FFTT Cover Sheet'!$D$15</f>
        <v>0</v>
      </c>
      <c r="V22" s="2">
        <f t="shared" si="4"/>
        <v>0</v>
      </c>
      <c r="X22" s="112"/>
      <c r="Y22" s="112"/>
      <c r="Z22" s="112"/>
      <c r="AB22" s="113"/>
      <c r="AC22" s="113"/>
      <c r="AE22" s="113"/>
      <c r="AF22" s="113"/>
      <c r="AG22" s="113"/>
      <c r="AI22" s="114"/>
      <c r="AJ22" s="114"/>
      <c r="AL22" s="102"/>
      <c r="AM22" s="103"/>
      <c r="AN22" s="102"/>
      <c r="AO22" s="102"/>
      <c r="AP22" s="102"/>
      <c r="AQ22" s="102"/>
    </row>
    <row r="23" spans="1:43" hidden="1" x14ac:dyDescent="0.25">
      <c r="A23" s="5" t="s">
        <v>161</v>
      </c>
      <c r="B23" s="39"/>
      <c r="C23" s="39"/>
      <c r="D23"/>
      <c r="J23" s="40" t="e">
        <f>I23/'FFTT Cover Sheet'!$D$11</f>
        <v>#DIV/0!</v>
      </c>
      <c r="K23" s="73" t="e">
        <f t="shared" si="0"/>
        <v>#DIV/0!</v>
      </c>
      <c r="L23" s="34"/>
      <c r="M23" s="5" t="s">
        <v>161</v>
      </c>
      <c r="N23" s="2"/>
      <c r="O23" s="90"/>
      <c r="P23" s="91"/>
      <c r="Q23" s="2" t="e">
        <f>N23/'FFTT Cover Sheet'!$D$15</f>
        <v>#DIV/0!</v>
      </c>
      <c r="R23" s="2" t="e">
        <f t="shared" si="1"/>
        <v>#DIV/0!</v>
      </c>
      <c r="S23" s="87">
        <f t="shared" si="2"/>
        <v>0</v>
      </c>
      <c r="T23" s="101" t="e">
        <f t="shared" si="3"/>
        <v>#DIV/0!</v>
      </c>
      <c r="U23" s="100">
        <f>S23*'FFTT Cover Sheet'!$D$15</f>
        <v>0</v>
      </c>
      <c r="V23" s="2">
        <f>U23-N23</f>
        <v>0</v>
      </c>
      <c r="X23" s="112"/>
      <c r="Y23" s="112"/>
      <c r="Z23" s="112"/>
      <c r="AB23" s="113"/>
      <c r="AC23" s="113"/>
      <c r="AE23" s="113"/>
      <c r="AF23" s="113"/>
      <c r="AG23" s="113"/>
      <c r="AI23" s="114"/>
      <c r="AJ23" s="114"/>
      <c r="AL23" s="102"/>
      <c r="AM23" s="103"/>
      <c r="AN23" s="102"/>
      <c r="AO23" s="102"/>
      <c r="AP23" s="102"/>
      <c r="AQ23" s="102"/>
    </row>
    <row r="24" spans="1:43" hidden="1" x14ac:dyDescent="0.25">
      <c r="A24" s="5" t="s">
        <v>162</v>
      </c>
      <c r="B24" s="39"/>
      <c r="C24" s="39"/>
      <c r="D24"/>
      <c r="J24" s="40" t="e">
        <f>I24/'FFTT Cover Sheet'!$D$11</f>
        <v>#DIV/0!</v>
      </c>
      <c r="K24" s="73" t="e">
        <f t="shared" si="0"/>
        <v>#DIV/0!</v>
      </c>
      <c r="L24" s="34"/>
      <c r="M24" s="5" t="s">
        <v>162</v>
      </c>
      <c r="N24" s="2"/>
      <c r="O24" s="90"/>
      <c r="P24" s="91"/>
      <c r="Q24" s="2" t="e">
        <f>N24/'FFTT Cover Sheet'!$D$15</f>
        <v>#DIV/0!</v>
      </c>
      <c r="R24" s="2" t="e">
        <f t="shared" si="1"/>
        <v>#DIV/0!</v>
      </c>
      <c r="S24" s="87">
        <f t="shared" si="2"/>
        <v>0</v>
      </c>
      <c r="T24" s="101" t="e">
        <f t="shared" si="3"/>
        <v>#DIV/0!</v>
      </c>
      <c r="U24" s="100">
        <f>S24*'FFTT Cover Sheet'!$D$15</f>
        <v>0</v>
      </c>
      <c r="V24" s="2">
        <f t="shared" si="4"/>
        <v>0</v>
      </c>
      <c r="X24" s="112"/>
      <c r="Y24" s="112"/>
      <c r="Z24" s="112"/>
      <c r="AB24" s="113"/>
      <c r="AC24" s="113"/>
      <c r="AE24" s="113"/>
      <c r="AF24" s="113"/>
      <c r="AG24" s="113"/>
      <c r="AI24" s="114"/>
      <c r="AJ24" s="114"/>
      <c r="AL24" s="102"/>
      <c r="AM24" s="103"/>
      <c r="AN24" s="102"/>
      <c r="AO24" s="102"/>
      <c r="AP24" s="102"/>
      <c r="AQ24" s="102"/>
    </row>
    <row r="25" spans="1:43" hidden="1" x14ac:dyDescent="0.25">
      <c r="A25" s="5" t="s">
        <v>163</v>
      </c>
      <c r="B25" s="39"/>
      <c r="C25" s="39"/>
      <c r="D25"/>
      <c r="J25" s="40" t="e">
        <f>I25/'FFTT Cover Sheet'!$D$11</f>
        <v>#DIV/0!</v>
      </c>
      <c r="K25" s="73" t="e">
        <f t="shared" si="0"/>
        <v>#DIV/0!</v>
      </c>
      <c r="L25" s="34"/>
      <c r="M25" s="5" t="s">
        <v>163</v>
      </c>
      <c r="N25" s="2"/>
      <c r="O25" s="90"/>
      <c r="P25" s="91"/>
      <c r="Q25" s="2" t="e">
        <f>N25/'FFTT Cover Sheet'!$D$15</f>
        <v>#DIV/0!</v>
      </c>
      <c r="R25" s="2" t="e">
        <f t="shared" si="1"/>
        <v>#DIV/0!</v>
      </c>
      <c r="S25" s="87">
        <f t="shared" si="2"/>
        <v>0</v>
      </c>
      <c r="T25" s="101" t="e">
        <f t="shared" si="3"/>
        <v>#DIV/0!</v>
      </c>
      <c r="U25" s="100">
        <f>S25*'FFTT Cover Sheet'!$D$15</f>
        <v>0</v>
      </c>
      <c r="V25" s="2">
        <f t="shared" si="4"/>
        <v>0</v>
      </c>
      <c r="X25" s="112"/>
      <c r="Y25" s="112"/>
      <c r="Z25" s="112"/>
      <c r="AB25" s="113"/>
      <c r="AC25" s="113"/>
      <c r="AE25" s="113"/>
      <c r="AF25" s="113"/>
      <c r="AG25" s="113"/>
      <c r="AI25" s="114"/>
      <c r="AJ25" s="114"/>
      <c r="AL25" s="102"/>
      <c r="AM25" s="103"/>
      <c r="AN25" s="102"/>
      <c r="AO25" s="102"/>
      <c r="AP25" s="102"/>
      <c r="AQ25" s="102"/>
    </row>
    <row r="26" spans="1:43" hidden="1" x14ac:dyDescent="0.25">
      <c r="A26" s="5" t="s">
        <v>200</v>
      </c>
      <c r="B26" s="39"/>
      <c r="C26" s="39"/>
      <c r="D26"/>
      <c r="J26" s="40" t="e">
        <f>I26/'FFTT Cover Sheet'!$D$11</f>
        <v>#DIV/0!</v>
      </c>
      <c r="K26" s="73" t="e">
        <f t="shared" si="0"/>
        <v>#DIV/0!</v>
      </c>
      <c r="L26" s="34"/>
      <c r="M26" s="5" t="s">
        <v>200</v>
      </c>
      <c r="N26" s="2"/>
      <c r="O26" s="90"/>
      <c r="P26" s="91"/>
      <c r="Q26" s="2" t="e">
        <f>N26/'FFTT Cover Sheet'!$D$15</f>
        <v>#DIV/0!</v>
      </c>
      <c r="R26" s="2" t="e">
        <f t="shared" si="1"/>
        <v>#DIV/0!</v>
      </c>
      <c r="S26" s="87">
        <f t="shared" si="2"/>
        <v>0</v>
      </c>
      <c r="T26" s="101" t="e">
        <f t="shared" si="3"/>
        <v>#DIV/0!</v>
      </c>
      <c r="U26" s="100">
        <f>S26*'FFTT Cover Sheet'!$D$15</f>
        <v>0</v>
      </c>
      <c r="V26" s="2">
        <f t="shared" si="4"/>
        <v>0</v>
      </c>
      <c r="X26" s="112"/>
      <c r="Y26" s="112"/>
      <c r="Z26" s="112"/>
      <c r="AB26" s="113"/>
      <c r="AC26" s="113"/>
      <c r="AE26" s="113"/>
      <c r="AF26" s="113"/>
      <c r="AG26" s="113"/>
      <c r="AI26" s="114"/>
      <c r="AJ26" s="114"/>
      <c r="AL26" s="102"/>
      <c r="AM26" s="103"/>
      <c r="AN26" s="102"/>
      <c r="AO26" s="102"/>
      <c r="AP26" s="102"/>
      <c r="AQ26" s="102"/>
    </row>
    <row r="27" spans="1:43" hidden="1" x14ac:dyDescent="0.25">
      <c r="A27" s="5" t="s">
        <v>201</v>
      </c>
      <c r="B27" s="39"/>
      <c r="C27" s="39"/>
      <c r="D27"/>
      <c r="J27" s="40" t="e">
        <f>I27/'FFTT Cover Sheet'!$D$11</f>
        <v>#DIV/0!</v>
      </c>
      <c r="K27" s="73" t="e">
        <f t="shared" si="0"/>
        <v>#DIV/0!</v>
      </c>
      <c r="L27" s="34"/>
      <c r="M27" s="5" t="s">
        <v>201</v>
      </c>
      <c r="N27" s="2"/>
      <c r="O27" s="90"/>
      <c r="P27" s="91"/>
      <c r="Q27" s="2" t="e">
        <f>N27/'FFTT Cover Sheet'!$D$15</f>
        <v>#DIV/0!</v>
      </c>
      <c r="R27" s="2" t="e">
        <f t="shared" si="1"/>
        <v>#DIV/0!</v>
      </c>
      <c r="S27" s="87">
        <f t="shared" si="2"/>
        <v>0</v>
      </c>
      <c r="T27" s="101" t="e">
        <f t="shared" si="3"/>
        <v>#DIV/0!</v>
      </c>
      <c r="U27" s="100">
        <f>S27*'FFTT Cover Sheet'!$D$15</f>
        <v>0</v>
      </c>
      <c r="V27" s="2">
        <f t="shared" si="4"/>
        <v>0</v>
      </c>
      <c r="X27" s="112"/>
      <c r="Y27" s="112"/>
      <c r="Z27" s="112"/>
      <c r="AB27" s="113"/>
      <c r="AC27" s="113"/>
      <c r="AE27" s="113"/>
      <c r="AF27" s="113"/>
      <c r="AG27" s="113"/>
      <c r="AI27" s="114"/>
      <c r="AJ27" s="114"/>
      <c r="AL27" s="102"/>
      <c r="AM27" s="103"/>
      <c r="AN27" s="102"/>
      <c r="AO27" s="102"/>
      <c r="AP27" s="102"/>
      <c r="AQ27" s="102"/>
    </row>
    <row r="28" spans="1:43" hidden="1" x14ac:dyDescent="0.25">
      <c r="A28" s="5" t="s">
        <v>202</v>
      </c>
      <c r="B28" s="39"/>
      <c r="C28" s="39"/>
      <c r="D28"/>
      <c r="J28" s="40" t="e">
        <f>I28/'FFTT Cover Sheet'!$D$11</f>
        <v>#DIV/0!</v>
      </c>
      <c r="K28" s="73" t="e">
        <f t="shared" si="0"/>
        <v>#DIV/0!</v>
      </c>
      <c r="L28" s="34"/>
      <c r="M28" s="5" t="s">
        <v>202</v>
      </c>
      <c r="N28" s="2"/>
      <c r="O28" s="90"/>
      <c r="P28" s="91"/>
      <c r="Q28" s="2" t="e">
        <f>N28/'FFTT Cover Sheet'!$D$15</f>
        <v>#DIV/0!</v>
      </c>
      <c r="R28" s="2" t="e">
        <f t="shared" si="1"/>
        <v>#DIV/0!</v>
      </c>
      <c r="S28" s="87">
        <f t="shared" si="2"/>
        <v>0</v>
      </c>
      <c r="T28" s="101" t="e">
        <f t="shared" si="3"/>
        <v>#DIV/0!</v>
      </c>
      <c r="U28" s="100">
        <f>S28*'FFTT Cover Sheet'!$D$15</f>
        <v>0</v>
      </c>
      <c r="V28" s="2">
        <f t="shared" si="4"/>
        <v>0</v>
      </c>
      <c r="X28" s="112"/>
      <c r="Y28" s="112"/>
      <c r="Z28" s="112"/>
      <c r="AB28" s="113"/>
      <c r="AC28" s="113"/>
      <c r="AE28" s="113"/>
      <c r="AF28" s="113"/>
      <c r="AG28" s="113"/>
      <c r="AI28" s="114"/>
      <c r="AJ28" s="114"/>
      <c r="AL28" s="102"/>
      <c r="AM28" s="103"/>
      <c r="AN28" s="102"/>
      <c r="AO28" s="102"/>
      <c r="AP28" s="102"/>
      <c r="AQ28" s="102"/>
    </row>
    <row r="29" spans="1:43" hidden="1" x14ac:dyDescent="0.25">
      <c r="A29" s="5" t="s">
        <v>203</v>
      </c>
      <c r="B29" s="39"/>
      <c r="C29" s="39"/>
      <c r="D29"/>
      <c r="J29" s="40" t="e">
        <f>I29/'FFTT Cover Sheet'!$D$11</f>
        <v>#DIV/0!</v>
      </c>
      <c r="K29" s="73" t="e">
        <f t="shared" si="0"/>
        <v>#DIV/0!</v>
      </c>
      <c r="L29" s="34"/>
      <c r="M29" s="5" t="s">
        <v>203</v>
      </c>
      <c r="N29" s="2"/>
      <c r="O29" s="90"/>
      <c r="P29" s="91"/>
      <c r="Q29" s="2" t="e">
        <f>N29/'FFTT Cover Sheet'!$D$15</f>
        <v>#DIV/0!</v>
      </c>
      <c r="R29" s="2" t="e">
        <f t="shared" si="1"/>
        <v>#DIV/0!</v>
      </c>
      <c r="S29" s="87">
        <f t="shared" si="2"/>
        <v>0</v>
      </c>
      <c r="T29" s="101" t="e">
        <f t="shared" si="3"/>
        <v>#DIV/0!</v>
      </c>
      <c r="U29" s="100">
        <f>S29*'FFTT Cover Sheet'!$D$15</f>
        <v>0</v>
      </c>
      <c r="V29" s="2">
        <f t="shared" si="4"/>
        <v>0</v>
      </c>
      <c r="X29" s="112"/>
      <c r="Y29" s="112"/>
      <c r="Z29" s="112"/>
      <c r="AB29" s="113"/>
      <c r="AC29" s="113"/>
      <c r="AE29" s="113"/>
      <c r="AF29" s="113"/>
      <c r="AG29" s="113"/>
      <c r="AI29" s="114"/>
      <c r="AJ29" s="114"/>
      <c r="AL29" s="102"/>
      <c r="AM29" s="103"/>
      <c r="AN29" s="102"/>
      <c r="AO29" s="102"/>
      <c r="AP29" s="102"/>
      <c r="AQ29" s="102"/>
    </row>
    <row r="30" spans="1:43" hidden="1" x14ac:dyDescent="0.25">
      <c r="A30" s="5" t="s">
        <v>204</v>
      </c>
      <c r="B30" s="39"/>
      <c r="C30" s="39"/>
      <c r="D30"/>
      <c r="J30" s="40" t="e">
        <f>I30/'FFTT Cover Sheet'!$D$11</f>
        <v>#DIV/0!</v>
      </c>
      <c r="K30" s="73" t="e">
        <f t="shared" si="0"/>
        <v>#DIV/0!</v>
      </c>
      <c r="L30" s="34"/>
      <c r="M30" s="5" t="s">
        <v>204</v>
      </c>
      <c r="N30" s="2"/>
      <c r="O30" s="90"/>
      <c r="P30" s="91"/>
      <c r="Q30" s="2" t="e">
        <f>N30/'FFTT Cover Sheet'!$D$15</f>
        <v>#DIV/0!</v>
      </c>
      <c r="R30" s="2" t="e">
        <f t="shared" si="1"/>
        <v>#DIV/0!</v>
      </c>
      <c r="S30" s="87">
        <f t="shared" si="2"/>
        <v>0</v>
      </c>
      <c r="T30" s="101" t="e">
        <f t="shared" si="3"/>
        <v>#DIV/0!</v>
      </c>
      <c r="U30" s="100">
        <f>S30*'FFTT Cover Sheet'!$D$15</f>
        <v>0</v>
      </c>
      <c r="V30" s="2">
        <f t="shared" si="4"/>
        <v>0</v>
      </c>
      <c r="X30" s="112"/>
      <c r="Y30" s="112"/>
      <c r="Z30" s="112"/>
      <c r="AB30" s="113"/>
      <c r="AC30" s="113"/>
      <c r="AE30" s="113"/>
      <c r="AF30" s="113"/>
      <c r="AG30" s="113"/>
      <c r="AI30" s="114"/>
      <c r="AJ30" s="114"/>
      <c r="AL30" s="102"/>
      <c r="AM30" s="103"/>
      <c r="AN30" s="102"/>
      <c r="AO30" s="102"/>
      <c r="AP30" s="102"/>
      <c r="AQ30" s="102"/>
    </row>
    <row r="31" spans="1:43" hidden="1" x14ac:dyDescent="0.25">
      <c r="A31" s="5" t="s">
        <v>205</v>
      </c>
      <c r="B31" s="39"/>
      <c r="C31" s="39"/>
      <c r="D31"/>
      <c r="J31" s="40" t="e">
        <f>I31/'FFTT Cover Sheet'!$D$11</f>
        <v>#DIV/0!</v>
      </c>
      <c r="K31" s="73" t="e">
        <f t="shared" si="0"/>
        <v>#DIV/0!</v>
      </c>
      <c r="M31" s="5" t="s">
        <v>205</v>
      </c>
      <c r="N31" s="2"/>
      <c r="O31" s="90"/>
      <c r="P31" s="91"/>
      <c r="Q31" s="2" t="e">
        <f>N31/'FFTT Cover Sheet'!$D$15</f>
        <v>#DIV/0!</v>
      </c>
      <c r="R31" s="2" t="e">
        <f t="shared" si="1"/>
        <v>#DIV/0!</v>
      </c>
      <c r="S31" s="87">
        <f t="shared" si="2"/>
        <v>0</v>
      </c>
      <c r="T31" s="101" t="e">
        <f t="shared" si="3"/>
        <v>#DIV/0!</v>
      </c>
      <c r="U31" s="100">
        <f>S31*'FFTT Cover Sheet'!$D$15</f>
        <v>0</v>
      </c>
      <c r="V31" s="2">
        <f t="shared" si="4"/>
        <v>0</v>
      </c>
      <c r="X31" s="112"/>
      <c r="Y31" s="112"/>
      <c r="Z31" s="112"/>
      <c r="AB31" s="113"/>
      <c r="AC31" s="113"/>
      <c r="AE31" s="113"/>
      <c r="AF31" s="113"/>
      <c r="AG31" s="113"/>
      <c r="AI31" s="114"/>
      <c r="AJ31" s="114"/>
      <c r="AL31" s="102"/>
      <c r="AM31" s="103"/>
      <c r="AN31" s="102"/>
      <c r="AO31" s="102"/>
      <c r="AP31" s="102"/>
      <c r="AQ31" s="102"/>
    </row>
    <row r="32" spans="1:43" hidden="1" x14ac:dyDescent="0.25">
      <c r="A32" s="5" t="s">
        <v>206</v>
      </c>
      <c r="B32" s="39"/>
      <c r="C32" s="39"/>
      <c r="D32"/>
      <c r="J32" s="40" t="e">
        <f>I32/'FFTT Cover Sheet'!$D$11</f>
        <v>#DIV/0!</v>
      </c>
      <c r="K32" s="73" t="e">
        <f t="shared" si="0"/>
        <v>#DIV/0!</v>
      </c>
      <c r="L32" s="4"/>
      <c r="M32" s="5" t="s">
        <v>206</v>
      </c>
      <c r="N32" s="2"/>
      <c r="O32" s="90"/>
      <c r="P32" s="91"/>
      <c r="Q32" s="2" t="e">
        <f>N32/'FFTT Cover Sheet'!$D$15</f>
        <v>#DIV/0!</v>
      </c>
      <c r="R32" s="2" t="e">
        <f t="shared" si="1"/>
        <v>#DIV/0!</v>
      </c>
      <c r="S32" s="87">
        <f t="shared" si="2"/>
        <v>0</v>
      </c>
      <c r="T32" s="101" t="e">
        <f t="shared" si="3"/>
        <v>#DIV/0!</v>
      </c>
      <c r="U32" s="100">
        <f>S32*'FFTT Cover Sheet'!$D$15</f>
        <v>0</v>
      </c>
      <c r="V32" s="2">
        <f t="shared" si="4"/>
        <v>0</v>
      </c>
      <c r="X32" s="112"/>
      <c r="Y32" s="112"/>
      <c r="Z32" s="112"/>
      <c r="AB32" s="113"/>
      <c r="AC32" s="113"/>
      <c r="AE32" s="113"/>
      <c r="AF32" s="113"/>
      <c r="AG32" s="113"/>
      <c r="AI32" s="114"/>
      <c r="AJ32" s="114"/>
      <c r="AL32" s="102"/>
      <c r="AM32" s="103"/>
      <c r="AN32" s="102"/>
      <c r="AO32" s="102"/>
      <c r="AP32" s="102"/>
      <c r="AQ32" s="102"/>
    </row>
    <row r="33" spans="1:43" hidden="1" x14ac:dyDescent="0.25">
      <c r="A33" s="5" t="s">
        <v>207</v>
      </c>
      <c r="B33" s="39"/>
      <c r="C33" s="39"/>
      <c r="D33"/>
      <c r="J33" s="40" t="e">
        <f>I33/'FFTT Cover Sheet'!$D$11</f>
        <v>#DIV/0!</v>
      </c>
      <c r="K33" s="73" t="e">
        <f t="shared" si="0"/>
        <v>#DIV/0!</v>
      </c>
      <c r="L33" s="34"/>
      <c r="M33" s="5" t="s">
        <v>207</v>
      </c>
      <c r="N33" s="2"/>
      <c r="O33" s="90"/>
      <c r="P33" s="91"/>
      <c r="Q33" s="2" t="e">
        <f>N33/'FFTT Cover Sheet'!$D$15</f>
        <v>#DIV/0!</v>
      </c>
      <c r="R33" s="2" t="e">
        <f t="shared" si="1"/>
        <v>#DIV/0!</v>
      </c>
      <c r="S33" s="87">
        <f t="shared" si="2"/>
        <v>0</v>
      </c>
      <c r="T33" s="101" t="e">
        <f t="shared" si="3"/>
        <v>#DIV/0!</v>
      </c>
      <c r="U33" s="100">
        <f>S33*'FFTT Cover Sheet'!$D$15</f>
        <v>0</v>
      </c>
      <c r="V33" s="2">
        <f t="shared" si="4"/>
        <v>0</v>
      </c>
      <c r="X33" s="112"/>
      <c r="Y33" s="112"/>
      <c r="Z33" s="112"/>
      <c r="AB33" s="113"/>
      <c r="AC33" s="113"/>
      <c r="AE33" s="113"/>
      <c r="AF33" s="113"/>
      <c r="AG33" s="113"/>
      <c r="AI33" s="114"/>
      <c r="AJ33" s="114"/>
      <c r="AL33" s="102"/>
      <c r="AM33" s="103"/>
      <c r="AN33" s="102"/>
      <c r="AO33" s="102"/>
      <c r="AP33" s="102"/>
      <c r="AQ33" s="102"/>
    </row>
    <row r="34" spans="1:43" hidden="1" x14ac:dyDescent="0.25">
      <c r="A34" s="5" t="s">
        <v>208</v>
      </c>
      <c r="B34" s="39"/>
      <c r="C34" s="39"/>
      <c r="D34"/>
      <c r="J34" s="40" t="e">
        <f>I34/'FFTT Cover Sheet'!$D$11</f>
        <v>#DIV/0!</v>
      </c>
      <c r="K34" s="73" t="e">
        <f t="shared" si="0"/>
        <v>#DIV/0!</v>
      </c>
      <c r="L34" s="34"/>
      <c r="M34" s="5" t="s">
        <v>208</v>
      </c>
      <c r="N34" s="2"/>
      <c r="O34" s="90"/>
      <c r="P34" s="91"/>
      <c r="Q34" s="2" t="e">
        <f>N34/'FFTT Cover Sheet'!$D$15</f>
        <v>#DIV/0!</v>
      </c>
      <c r="R34" s="2" t="e">
        <f t="shared" si="1"/>
        <v>#DIV/0!</v>
      </c>
      <c r="S34" s="87">
        <f t="shared" si="2"/>
        <v>0</v>
      </c>
      <c r="T34" s="101" t="e">
        <f t="shared" si="3"/>
        <v>#DIV/0!</v>
      </c>
      <c r="U34" s="100">
        <f>S34*'FFTT Cover Sheet'!$D$15</f>
        <v>0</v>
      </c>
      <c r="V34" s="2">
        <f t="shared" si="4"/>
        <v>0</v>
      </c>
      <c r="X34" s="112"/>
      <c r="Y34" s="112"/>
      <c r="Z34" s="112"/>
      <c r="AB34" s="113"/>
      <c r="AC34" s="113"/>
      <c r="AE34" s="113"/>
      <c r="AF34" s="113"/>
      <c r="AG34" s="113"/>
      <c r="AI34" s="114"/>
      <c r="AJ34" s="114"/>
      <c r="AL34" s="102"/>
      <c r="AM34" s="103"/>
      <c r="AN34" s="102"/>
      <c r="AO34" s="102"/>
      <c r="AP34" s="102"/>
      <c r="AQ34" s="102"/>
    </row>
    <row r="35" spans="1:43" hidden="1" x14ac:dyDescent="0.25">
      <c r="A35" s="5" t="s">
        <v>209</v>
      </c>
      <c r="B35" s="39"/>
      <c r="C35" s="39"/>
      <c r="D35"/>
      <c r="J35" s="40" t="e">
        <f>I35/'FFTT Cover Sheet'!$D$11</f>
        <v>#DIV/0!</v>
      </c>
      <c r="K35" s="73" t="e">
        <f t="shared" si="0"/>
        <v>#DIV/0!</v>
      </c>
      <c r="L35" s="34"/>
      <c r="M35" s="5" t="s">
        <v>209</v>
      </c>
      <c r="N35" s="2"/>
      <c r="O35" s="90"/>
      <c r="P35" s="91"/>
      <c r="Q35" s="2" t="e">
        <f>N35/'FFTT Cover Sheet'!$D$15</f>
        <v>#DIV/0!</v>
      </c>
      <c r="R35" s="2" t="e">
        <f t="shared" si="1"/>
        <v>#DIV/0!</v>
      </c>
      <c r="S35" s="87">
        <f t="shared" si="2"/>
        <v>0</v>
      </c>
      <c r="T35" s="101" t="e">
        <f t="shared" si="3"/>
        <v>#DIV/0!</v>
      </c>
      <c r="U35" s="100">
        <f>S35*'FFTT Cover Sheet'!$D$15</f>
        <v>0</v>
      </c>
      <c r="V35" s="2">
        <f t="shared" si="4"/>
        <v>0</v>
      </c>
      <c r="X35" s="112"/>
      <c r="Y35" s="112"/>
      <c r="Z35" s="112"/>
      <c r="AB35" s="113"/>
      <c r="AC35" s="113"/>
      <c r="AE35" s="113"/>
      <c r="AF35" s="113"/>
      <c r="AG35" s="113"/>
      <c r="AI35" s="114"/>
      <c r="AJ35" s="114"/>
      <c r="AL35" s="102"/>
      <c r="AM35" s="103"/>
      <c r="AN35" s="102"/>
      <c r="AO35" s="102"/>
      <c r="AP35" s="102"/>
      <c r="AQ35" s="102"/>
    </row>
    <row r="36" spans="1:43" hidden="1" x14ac:dyDescent="0.25">
      <c r="A36" s="5" t="s">
        <v>210</v>
      </c>
      <c r="B36" s="39"/>
      <c r="C36" s="39"/>
      <c r="D36"/>
      <c r="J36" s="40" t="e">
        <f>I36/'FFTT Cover Sheet'!$D$11</f>
        <v>#DIV/0!</v>
      </c>
      <c r="K36" s="73" t="e">
        <f t="shared" si="0"/>
        <v>#DIV/0!</v>
      </c>
      <c r="M36" s="5" t="s">
        <v>210</v>
      </c>
      <c r="N36" s="2"/>
      <c r="O36" s="90"/>
      <c r="P36" s="91"/>
      <c r="Q36" s="2" t="e">
        <f>N36/'FFTT Cover Sheet'!$D$15</f>
        <v>#DIV/0!</v>
      </c>
      <c r="R36" s="2" t="e">
        <f t="shared" si="1"/>
        <v>#DIV/0!</v>
      </c>
      <c r="S36" s="87">
        <f t="shared" si="2"/>
        <v>0</v>
      </c>
      <c r="T36" s="101" t="e">
        <f t="shared" si="3"/>
        <v>#DIV/0!</v>
      </c>
      <c r="U36" s="100">
        <f>S36*'FFTT Cover Sheet'!$D$15</f>
        <v>0</v>
      </c>
      <c r="V36" s="2">
        <f t="shared" si="4"/>
        <v>0</v>
      </c>
      <c r="X36" s="112"/>
      <c r="Y36" s="112"/>
      <c r="Z36" s="112"/>
      <c r="AB36" s="113"/>
      <c r="AC36" s="113"/>
      <c r="AE36" s="113"/>
      <c r="AF36" s="113"/>
      <c r="AG36" s="113"/>
      <c r="AI36" s="114"/>
      <c r="AJ36" s="114"/>
      <c r="AL36" s="102"/>
      <c r="AM36" s="103"/>
      <c r="AN36" s="102"/>
      <c r="AO36" s="102"/>
      <c r="AP36" s="102"/>
      <c r="AQ36" s="102"/>
    </row>
    <row r="37" spans="1:43" x14ac:dyDescent="0.25">
      <c r="A37" s="5" t="s">
        <v>8</v>
      </c>
      <c r="B37" s="39"/>
      <c r="C37" s="39"/>
      <c r="D37"/>
      <c r="J37" s="111" t="e">
        <f>SUM(J7:J36)</f>
        <v>#DIV/0!</v>
      </c>
      <c r="K37" s="70"/>
      <c r="M37" s="5" t="s">
        <v>8</v>
      </c>
      <c r="N37" s="88"/>
      <c r="O37" s="92"/>
      <c r="P37" s="93"/>
      <c r="Q37" s="63" t="e">
        <f>SUM(Q7:Q36)</f>
        <v>#DIV/0!</v>
      </c>
      <c r="R37" s="80" t="e">
        <f>J18-Q37</f>
        <v>#DIV/0!</v>
      </c>
      <c r="S37" s="95">
        <f>SUM(S7:S17)</f>
        <v>0</v>
      </c>
      <c r="T37" s="95"/>
      <c r="U37" s="95">
        <f>SUM(U7:U17)</f>
        <v>0</v>
      </c>
      <c r="V37" s="99"/>
      <c r="W37" s="85" t="s">
        <v>136</v>
      </c>
      <c r="X37" s="2">
        <f>SUM(X7:X17)</f>
        <v>0</v>
      </c>
      <c r="Y37" s="2">
        <f>SUM(Y7:Y17)</f>
        <v>0</v>
      </c>
      <c r="Z37" s="2">
        <f>SUM(Z7:Z17)</f>
        <v>0</v>
      </c>
      <c r="AB37" s="2">
        <f>SUM(AB7:AB17)</f>
        <v>0</v>
      </c>
      <c r="AC37" s="2">
        <f>SUM(AC7:AC17)</f>
        <v>0</v>
      </c>
      <c r="AE37" s="2">
        <f>SUM(AE7:AE17)</f>
        <v>0</v>
      </c>
      <c r="AF37" s="2">
        <f>SUM(AF7:AF17)</f>
        <v>0</v>
      </c>
      <c r="AG37" s="2">
        <f>SUM(AG7:AG17)</f>
        <v>0</v>
      </c>
      <c r="AI37" s="2">
        <f>SUM(AI7:AI17)</f>
        <v>0</v>
      </c>
      <c r="AJ37" s="2">
        <f>SUM(AJ7:AJ17)</f>
        <v>0</v>
      </c>
      <c r="AL37" s="2">
        <f t="shared" ref="AL37:AQ37" si="5">SUM(AL7:AL17)</f>
        <v>0</v>
      </c>
      <c r="AM37" s="2">
        <f t="shared" si="5"/>
        <v>0</v>
      </c>
      <c r="AN37" s="2">
        <f t="shared" si="5"/>
        <v>0</v>
      </c>
      <c r="AO37" s="2">
        <f t="shared" si="5"/>
        <v>0</v>
      </c>
      <c r="AP37" s="2">
        <f t="shared" si="5"/>
        <v>0</v>
      </c>
      <c r="AQ37" s="2">
        <f t="shared" si="5"/>
        <v>0</v>
      </c>
    </row>
    <row r="38" spans="1:43" x14ac:dyDescent="0.25">
      <c r="A38"/>
      <c r="B38"/>
      <c r="C38"/>
      <c r="D38"/>
      <c r="J38" s="2"/>
      <c r="K38" s="70"/>
      <c r="P38" s="39"/>
      <c r="Q38" s="39"/>
      <c r="R38" s="39"/>
      <c r="S38" s="74"/>
      <c r="T38" s="74"/>
      <c r="U38" s="70"/>
    </row>
    <row r="39" spans="1:43" x14ac:dyDescent="0.25">
      <c r="A39"/>
      <c r="B39"/>
      <c r="C39"/>
      <c r="D39"/>
      <c r="J39" s="2"/>
      <c r="K39" s="70"/>
      <c r="P39" s="39"/>
      <c r="Q39" s="39"/>
      <c r="R39" s="39"/>
      <c r="S39" s="74"/>
      <c r="T39" s="74"/>
      <c r="U39" s="70"/>
    </row>
    <row r="40" spans="1:43" x14ac:dyDescent="0.25">
      <c r="A40"/>
      <c r="B40"/>
      <c r="C40"/>
      <c r="D40"/>
      <c r="J40" s="2"/>
      <c r="K40" s="70"/>
      <c r="P40" s="39"/>
      <c r="Q40" s="39"/>
      <c r="R40" s="39"/>
      <c r="S40" s="74"/>
      <c r="T40" s="74"/>
      <c r="U40" s="70"/>
    </row>
    <row r="41" spans="1:43" x14ac:dyDescent="0.25">
      <c r="A41"/>
      <c r="B41"/>
      <c r="C41"/>
      <c r="D41"/>
      <c r="J41" s="2"/>
      <c r="K41" s="70"/>
      <c r="P41" s="39"/>
      <c r="Q41" s="39"/>
      <c r="R41" s="39"/>
      <c r="S41" s="74"/>
      <c r="T41" s="74"/>
      <c r="U41" s="70"/>
    </row>
    <row r="42" spans="1:43" x14ac:dyDescent="0.25">
      <c r="A42"/>
      <c r="B42"/>
      <c r="C42"/>
      <c r="D42"/>
      <c r="J42" s="2"/>
      <c r="K42" s="70"/>
      <c r="P42" s="39"/>
      <c r="Q42" s="39"/>
      <c r="R42" s="39"/>
      <c r="S42" s="74"/>
      <c r="T42" s="74"/>
      <c r="U42" s="70"/>
    </row>
    <row r="43" spans="1:43" x14ac:dyDescent="0.25">
      <c r="A43"/>
      <c r="B43"/>
      <c r="C43"/>
      <c r="D43"/>
      <c r="J43" s="2"/>
      <c r="K43" s="70"/>
      <c r="P43" s="39"/>
      <c r="Q43" s="39"/>
      <c r="R43" s="39"/>
      <c r="S43" s="74"/>
      <c r="T43" s="74"/>
      <c r="U43" s="70"/>
    </row>
    <row r="44" spans="1:43" x14ac:dyDescent="0.25">
      <c r="A44"/>
      <c r="B44"/>
      <c r="C44"/>
      <c r="D44"/>
      <c r="J44" s="2"/>
      <c r="K44" s="70"/>
      <c r="P44" s="39"/>
      <c r="Q44" s="39"/>
      <c r="R44" s="39"/>
      <c r="S44" s="74"/>
      <c r="T44" s="74"/>
      <c r="U44" s="70"/>
    </row>
    <row r="45" spans="1:43" x14ac:dyDescent="0.25">
      <c r="A45"/>
      <c r="B45"/>
      <c r="C45"/>
      <c r="D45"/>
      <c r="J45" s="2"/>
      <c r="K45" s="70"/>
      <c r="P45" s="39"/>
      <c r="Q45" s="39"/>
      <c r="R45" s="39"/>
      <c r="S45" s="74"/>
      <c r="T45" s="74"/>
      <c r="U45" s="70"/>
    </row>
    <row r="46" spans="1:43" x14ac:dyDescent="0.25">
      <c r="A46"/>
      <c r="B46"/>
      <c r="C46"/>
      <c r="D46"/>
      <c r="J46" s="2"/>
      <c r="K46" s="70"/>
      <c r="P46" s="39"/>
      <c r="Q46" s="39"/>
      <c r="R46" s="39"/>
      <c r="S46" s="74"/>
      <c r="T46" s="74"/>
      <c r="U46" s="70"/>
    </row>
    <row r="47" spans="1:43" x14ac:dyDescent="0.25">
      <c r="A47"/>
      <c r="B47"/>
      <c r="C47"/>
      <c r="D47"/>
      <c r="J47" s="2"/>
      <c r="K47" s="70"/>
      <c r="P47" s="39"/>
      <c r="Q47" s="39"/>
      <c r="R47" s="39"/>
      <c r="S47" s="74"/>
      <c r="T47" s="74"/>
      <c r="U47" s="70"/>
    </row>
    <row r="48" spans="1:43" x14ac:dyDescent="0.25">
      <c r="A48"/>
      <c r="B48"/>
      <c r="C48"/>
      <c r="D48"/>
      <c r="J48" s="2"/>
      <c r="K48" s="70"/>
      <c r="P48" s="39"/>
      <c r="Q48" s="39"/>
      <c r="R48" s="39"/>
      <c r="S48" s="74"/>
      <c r="T48" s="74"/>
      <c r="U48" s="70"/>
    </row>
    <row r="49" spans="1:43" x14ac:dyDescent="0.25">
      <c r="A49"/>
      <c r="B49"/>
      <c r="C49"/>
      <c r="D49"/>
      <c r="J49" s="2"/>
      <c r="K49" s="70"/>
      <c r="P49" s="39"/>
      <c r="Q49" s="39"/>
      <c r="R49" s="39"/>
      <c r="S49" s="74"/>
      <c r="T49" s="74"/>
      <c r="U49" s="70"/>
    </row>
    <row r="50" spans="1:43" x14ac:dyDescent="0.25">
      <c r="A50"/>
      <c r="B50"/>
      <c r="C50"/>
      <c r="D50"/>
      <c r="J50" s="60"/>
      <c r="K50" s="71"/>
      <c r="P50" s="39"/>
      <c r="Q50" s="39"/>
      <c r="R50" s="39"/>
      <c r="S50" s="74"/>
      <c r="T50" s="74"/>
      <c r="U50" s="70"/>
    </row>
    <row r="51" spans="1:43" x14ac:dyDescent="0.25">
      <c r="A51"/>
      <c r="B51"/>
      <c r="C51"/>
      <c r="D51"/>
      <c r="J51" s="2"/>
      <c r="K51" s="70"/>
      <c r="P51" s="39"/>
      <c r="Q51" s="39"/>
      <c r="R51" s="39"/>
      <c r="S51" s="74"/>
      <c r="T51" s="74"/>
      <c r="U51" s="70"/>
    </row>
    <row r="52" spans="1:43" x14ac:dyDescent="0.25">
      <c r="A52"/>
      <c r="B52"/>
      <c r="C52"/>
      <c r="D52"/>
      <c r="J52" s="60"/>
      <c r="K52" s="71"/>
      <c r="P52" s="39"/>
      <c r="Q52" s="39"/>
      <c r="R52" s="39"/>
      <c r="S52" s="74"/>
      <c r="T52" s="74"/>
      <c r="U52" s="70"/>
    </row>
    <row r="53" spans="1:43" x14ac:dyDescent="0.25">
      <c r="A53"/>
      <c r="B53"/>
      <c r="C53"/>
      <c r="D53"/>
      <c r="J53" s="2"/>
      <c r="K53" s="70"/>
      <c r="P53" s="39"/>
      <c r="Q53" s="39"/>
      <c r="R53" s="39"/>
      <c r="S53" s="74"/>
      <c r="T53" s="74"/>
      <c r="U53" s="70"/>
    </row>
    <row r="54" spans="1:43" x14ac:dyDescent="0.25">
      <c r="A54"/>
      <c r="B54"/>
      <c r="C54"/>
      <c r="D54"/>
      <c r="N54" s="39"/>
      <c r="O54" s="74"/>
      <c r="P54" s="74"/>
      <c r="Q54" s="74"/>
      <c r="R54" s="74"/>
      <c r="U54" s="70"/>
    </row>
    <row r="55" spans="1:43" x14ac:dyDescent="0.25">
      <c r="A55"/>
      <c r="B55"/>
      <c r="C55"/>
      <c r="D55"/>
      <c r="N55" s="39"/>
      <c r="O55" s="74"/>
      <c r="P55" s="74"/>
      <c r="Q55" s="74"/>
      <c r="R55" s="74"/>
      <c r="U55" s="70"/>
    </row>
    <row r="56" spans="1:43" x14ac:dyDescent="0.25">
      <c r="A56"/>
      <c r="B56"/>
      <c r="C56"/>
      <c r="D56"/>
      <c r="N56" s="46"/>
      <c r="P56" s="74"/>
      <c r="Q56" s="74"/>
      <c r="R56" s="74"/>
      <c r="U56" s="70"/>
    </row>
    <row r="57" spans="1:43" x14ac:dyDescent="0.25">
      <c r="A57"/>
      <c r="B57"/>
      <c r="C57"/>
      <c r="D57"/>
    </row>
    <row r="58" spans="1:43" x14ac:dyDescent="0.25">
      <c r="A58"/>
      <c r="B58"/>
      <c r="C58"/>
      <c r="D58"/>
    </row>
    <row r="59" spans="1:43" x14ac:dyDescent="0.25">
      <c r="A59"/>
      <c r="B59"/>
      <c r="C59"/>
      <c r="D59"/>
    </row>
    <row r="60" spans="1:43" x14ac:dyDescent="0.25">
      <c r="A60" s="116" t="s">
        <v>141</v>
      </c>
      <c r="B60" s="117"/>
      <c r="C60" s="117"/>
      <c r="D60"/>
      <c r="W60" s="29" t="s">
        <v>141</v>
      </c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  <c r="AK60" s="104"/>
      <c r="AL60" s="104"/>
      <c r="AM60" s="105"/>
      <c r="AN60" s="104"/>
      <c r="AO60" s="104"/>
      <c r="AP60" s="104"/>
      <c r="AQ60" s="104"/>
    </row>
    <row r="61" spans="1:43" x14ac:dyDescent="0.25">
      <c r="A61" s="118" t="s">
        <v>140</v>
      </c>
      <c r="B61" s="118" t="s">
        <v>138</v>
      </c>
      <c r="C61" s="118" t="s">
        <v>139</v>
      </c>
      <c r="D61" s="14"/>
      <c r="E61" s="14"/>
      <c r="F61" s="14"/>
      <c r="G61" s="14"/>
      <c r="H61" s="14"/>
      <c r="I61" s="14"/>
      <c r="J61" s="14"/>
      <c r="K61" s="15"/>
      <c r="L61" s="15"/>
      <c r="W61" s="106" t="s">
        <v>6</v>
      </c>
      <c r="X61" s="30" t="str">
        <f>X6</f>
        <v xml:space="preserve">EU </v>
      </c>
      <c r="Y61" s="30" t="str">
        <f t="shared" ref="Y61:AQ61" si="6">Y6</f>
        <v>National Climate Fund</v>
      </c>
      <c r="Z61" s="30" t="str">
        <f t="shared" si="6"/>
        <v>National 2</v>
      </c>
      <c r="AA61" s="30"/>
      <c r="AB61" s="30" t="str">
        <f t="shared" si="6"/>
        <v>Bonds</v>
      </c>
      <c r="AC61" s="30" t="str">
        <f t="shared" si="6"/>
        <v>Loans</v>
      </c>
      <c r="AD61" s="30"/>
      <c r="AE61" s="30" t="str">
        <f t="shared" si="6"/>
        <v>Land value capture/ developer contributions</v>
      </c>
      <c r="AF61" s="30" t="str">
        <f t="shared" si="6"/>
        <v>Direct provision     (in-kind)</v>
      </c>
      <c r="AG61" s="30" t="str">
        <f t="shared" si="6"/>
        <v>Development standards</v>
      </c>
      <c r="AH61" s="30"/>
      <c r="AI61" s="30" t="str">
        <f t="shared" si="6"/>
        <v xml:space="preserve">Employer direct provision </v>
      </c>
      <c r="AJ61" s="30" t="str">
        <f t="shared" si="6"/>
        <v>Mobility service provider</v>
      </c>
      <c r="AK61" s="30"/>
      <c r="AL61" s="30" t="str">
        <f t="shared" si="6"/>
        <v>Congestion charges/ UVARs</v>
      </c>
      <c r="AM61" s="30" t="str">
        <f t="shared" si="6"/>
        <v>Parking charges</v>
      </c>
      <c r="AN61" s="30" t="str">
        <f t="shared" si="6"/>
        <v>Business subscriptions &amp; fares</v>
      </c>
      <c r="AO61" s="30" t="str">
        <f t="shared" si="6"/>
        <v>Personal subscriptions &amp; fares</v>
      </c>
      <c r="AP61" s="30" t="str">
        <f t="shared" si="6"/>
        <v>Advertising</v>
      </c>
      <c r="AQ61" s="30" t="str">
        <f t="shared" si="6"/>
        <v>Local taxation</v>
      </c>
    </row>
    <row r="62" spans="1:43" x14ac:dyDescent="0.25">
      <c r="A62" s="119" t="str" cm="1">
        <f t="array" ref="A62:A91">A7:A36</f>
        <v>Sub-category 12</v>
      </c>
      <c r="B62" s="120" t="e" cm="1">
        <f t="array" ref="B62:B91">K7:K36</f>
        <v>#DIV/0!</v>
      </c>
      <c r="C62" s="120" t="e" cm="1">
        <f t="array" ref="C62:C91">T7:T36</f>
        <v>#DIV/0!</v>
      </c>
      <c r="D62" s="14"/>
      <c r="E62" s="14"/>
      <c r="F62" s="14"/>
      <c r="G62" s="14"/>
      <c r="H62" s="14"/>
      <c r="I62" s="14"/>
      <c r="J62" s="14"/>
      <c r="K62" s="115"/>
      <c r="L62" s="115"/>
      <c r="W62" s="106" t="s">
        <v>85</v>
      </c>
      <c r="X62" s="32">
        <f>X5</f>
        <v>300000</v>
      </c>
      <c r="Y62" s="32">
        <f t="shared" ref="Y62:AQ62" si="7">Y5</f>
        <v>500000</v>
      </c>
      <c r="Z62" s="32">
        <f t="shared" si="7"/>
        <v>0</v>
      </c>
      <c r="AA62" s="32"/>
      <c r="AB62" s="32">
        <f t="shared" si="7"/>
        <v>0</v>
      </c>
      <c r="AC62" s="32">
        <f t="shared" si="7"/>
        <v>0</v>
      </c>
      <c r="AD62" s="32"/>
      <c r="AE62" s="32">
        <f t="shared" si="7"/>
        <v>100000</v>
      </c>
      <c r="AF62" s="32">
        <f t="shared" si="7"/>
        <v>0</v>
      </c>
      <c r="AG62" s="32">
        <f t="shared" si="7"/>
        <v>0</v>
      </c>
      <c r="AH62" s="32"/>
      <c r="AI62" s="32">
        <f t="shared" si="7"/>
        <v>0</v>
      </c>
      <c r="AJ62" s="32">
        <f t="shared" si="7"/>
        <v>0</v>
      </c>
      <c r="AK62" s="32"/>
      <c r="AL62" s="32">
        <f t="shared" si="7"/>
        <v>0</v>
      </c>
      <c r="AM62" s="32">
        <f t="shared" si="7"/>
        <v>250000</v>
      </c>
      <c r="AN62" s="32">
        <f t="shared" si="7"/>
        <v>0</v>
      </c>
      <c r="AO62" s="32">
        <f t="shared" si="7"/>
        <v>0</v>
      </c>
      <c r="AP62" s="32">
        <f t="shared" si="7"/>
        <v>166666.66666666666</v>
      </c>
      <c r="AQ62" s="32">
        <f t="shared" si="7"/>
        <v>11000000</v>
      </c>
    </row>
    <row r="63" spans="1:43" x14ac:dyDescent="0.25">
      <c r="A63" s="119" t="str">
        <v>Sub-category 13</v>
      </c>
      <c r="B63" s="120" t="e">
        <v>#DIV/0!</v>
      </c>
      <c r="C63" s="120" t="e">
        <v>#DIV/0!</v>
      </c>
      <c r="D63" s="14"/>
      <c r="E63" s="14"/>
      <c r="F63" s="14"/>
      <c r="G63" s="14"/>
      <c r="H63" s="14"/>
      <c r="I63" s="14"/>
      <c r="J63" s="14"/>
      <c r="K63" s="115"/>
      <c r="L63" s="115"/>
    </row>
    <row r="64" spans="1:43" x14ac:dyDescent="0.25">
      <c r="A64" s="119" t="str">
        <v>Sub-category 14</v>
      </c>
      <c r="B64" s="120" t="e">
        <v>#DIV/0!</v>
      </c>
      <c r="C64" s="120" t="e">
        <v>#DIV/0!</v>
      </c>
      <c r="D64" s="14"/>
      <c r="E64" s="14"/>
      <c r="F64" s="14"/>
      <c r="G64" s="14"/>
      <c r="H64" s="14"/>
      <c r="I64" s="14"/>
      <c r="J64" s="14"/>
      <c r="K64" s="115"/>
      <c r="L64" s="115"/>
    </row>
    <row r="65" spans="1:12" x14ac:dyDescent="0.25">
      <c r="A65" s="119" t="str">
        <v>Sub-category 15</v>
      </c>
      <c r="B65" s="120" t="e">
        <v>#DIV/0!</v>
      </c>
      <c r="C65" s="120" t="e">
        <v>#DIV/0!</v>
      </c>
      <c r="D65" s="14"/>
      <c r="E65" s="14"/>
      <c r="F65" s="14"/>
      <c r="G65" s="14"/>
      <c r="H65" s="14"/>
      <c r="I65" s="14"/>
      <c r="J65" s="14"/>
      <c r="K65" s="115"/>
      <c r="L65" s="115"/>
    </row>
    <row r="66" spans="1:12" x14ac:dyDescent="0.25">
      <c r="A66" s="119" t="str">
        <v>Sub-category 16</v>
      </c>
      <c r="B66" s="120" t="e">
        <v>#DIV/0!</v>
      </c>
      <c r="C66" s="120" t="e">
        <v>#DIV/0!</v>
      </c>
      <c r="D66" s="14"/>
      <c r="E66" s="14"/>
      <c r="F66" s="14"/>
      <c r="G66" s="14"/>
      <c r="H66" s="14"/>
      <c r="I66" s="14"/>
      <c r="J66" s="14"/>
      <c r="K66" s="115"/>
      <c r="L66" s="115"/>
    </row>
    <row r="67" spans="1:12" x14ac:dyDescent="0.25">
      <c r="A67" s="119" t="str">
        <v>Sub-category 17</v>
      </c>
      <c r="B67" s="120" t="e">
        <v>#DIV/0!</v>
      </c>
      <c r="C67" s="120" t="e">
        <v>#DIV/0!</v>
      </c>
      <c r="D67" s="14"/>
      <c r="E67" s="14"/>
      <c r="F67" s="14"/>
      <c r="G67" s="14"/>
      <c r="H67" s="14"/>
      <c r="I67" s="14"/>
      <c r="J67" s="14"/>
      <c r="K67" s="115"/>
      <c r="L67" s="115"/>
    </row>
    <row r="68" spans="1:12" x14ac:dyDescent="0.25">
      <c r="A68" s="119" t="str">
        <v>Sub-category 18</v>
      </c>
      <c r="B68" s="120" t="e">
        <v>#DIV/0!</v>
      </c>
      <c r="C68" s="120" t="e">
        <v>#DIV/0!</v>
      </c>
      <c r="D68" s="14"/>
      <c r="E68" s="14"/>
      <c r="F68" s="14"/>
      <c r="G68" s="14"/>
      <c r="H68" s="14"/>
      <c r="I68" s="14"/>
      <c r="J68" s="14"/>
      <c r="K68" s="115"/>
      <c r="L68" s="115"/>
    </row>
    <row r="69" spans="1:12" x14ac:dyDescent="0.25">
      <c r="A69" s="119" t="str">
        <v>Sub-category 19</v>
      </c>
      <c r="B69" s="120" t="e">
        <v>#DIV/0!</v>
      </c>
      <c r="C69" s="120" t="e">
        <v>#DIV/0!</v>
      </c>
      <c r="D69" s="14"/>
      <c r="E69" s="14"/>
      <c r="F69" s="14"/>
      <c r="G69" s="14"/>
      <c r="H69" s="14"/>
      <c r="I69" s="14"/>
      <c r="J69" s="14"/>
      <c r="K69" s="115"/>
      <c r="L69" s="115"/>
    </row>
    <row r="70" spans="1:12" x14ac:dyDescent="0.25">
      <c r="A70" s="119" t="str">
        <v>Sub-category 20</v>
      </c>
      <c r="B70" s="120" t="e">
        <v>#DIV/0!</v>
      </c>
      <c r="C70" s="120" t="e">
        <v>#DIV/0!</v>
      </c>
      <c r="D70" s="14"/>
      <c r="E70" s="14"/>
      <c r="F70" s="14"/>
      <c r="G70" s="14"/>
      <c r="H70" s="14"/>
      <c r="I70" s="14"/>
      <c r="J70" s="14"/>
      <c r="K70" s="115"/>
      <c r="L70" s="115"/>
    </row>
    <row r="71" spans="1:12" x14ac:dyDescent="0.25">
      <c r="A71" s="119" t="str">
        <v>Sub-category 21</v>
      </c>
      <c r="B71" s="120" t="e">
        <v>#DIV/0!</v>
      </c>
      <c r="C71" s="120" t="e">
        <v>#DIV/0!</v>
      </c>
      <c r="D71" s="14"/>
      <c r="E71" s="14"/>
      <c r="F71" s="14"/>
      <c r="G71" s="14"/>
      <c r="H71" s="14"/>
      <c r="I71" s="14"/>
      <c r="J71" s="14"/>
      <c r="K71" s="115"/>
      <c r="L71" s="115"/>
    </row>
    <row r="72" spans="1:12" x14ac:dyDescent="0.25">
      <c r="A72" s="119" t="str">
        <v>Sub-category 22</v>
      </c>
      <c r="B72" s="120" t="e">
        <v>#DIV/0!</v>
      </c>
      <c r="C72" s="120" t="e">
        <v>#DIV/0!</v>
      </c>
      <c r="D72" s="14"/>
      <c r="E72" s="14"/>
      <c r="F72" s="14"/>
      <c r="G72" s="14"/>
      <c r="H72" s="14"/>
      <c r="I72" s="14"/>
      <c r="J72" s="14"/>
      <c r="K72" s="115"/>
      <c r="L72" s="115"/>
    </row>
    <row r="73" spans="1:12" x14ac:dyDescent="0.25">
      <c r="A73" s="119" t="str">
        <v>Sub-category 23</v>
      </c>
      <c r="B73" s="120" t="e">
        <v>#DIV/0!</v>
      </c>
      <c r="C73" s="120" t="e">
        <v>#DIV/0!</v>
      </c>
      <c r="D73"/>
    </row>
    <row r="74" spans="1:12" x14ac:dyDescent="0.25">
      <c r="A74" s="119" t="str">
        <v>Sub-category 24</v>
      </c>
      <c r="B74" s="120" t="e">
        <v>#DIV/0!</v>
      </c>
      <c r="C74" s="120" t="e">
        <v>#DIV/0!</v>
      </c>
      <c r="D74"/>
    </row>
    <row r="75" spans="1:12" x14ac:dyDescent="0.25">
      <c r="A75" s="119" t="str">
        <v>Sub-category 25</v>
      </c>
      <c r="B75" s="120" t="e">
        <v>#DIV/0!</v>
      </c>
      <c r="C75" s="120" t="e">
        <v>#DIV/0!</v>
      </c>
      <c r="D75"/>
    </row>
    <row r="76" spans="1:12" x14ac:dyDescent="0.25">
      <c r="A76" s="119" t="str">
        <v>Sub-category 26</v>
      </c>
      <c r="B76" s="120" t="e">
        <v>#DIV/0!</v>
      </c>
      <c r="C76" s="120" t="e">
        <v>#DIV/0!</v>
      </c>
      <c r="D76"/>
    </row>
    <row r="77" spans="1:12" x14ac:dyDescent="0.25">
      <c r="A77" s="119" t="str">
        <v>Sub-category 27</v>
      </c>
      <c r="B77" s="120" t="e">
        <v>#DIV/0!</v>
      </c>
      <c r="C77" s="120" t="e">
        <v>#DIV/0!</v>
      </c>
      <c r="D77"/>
    </row>
    <row r="78" spans="1:12" x14ac:dyDescent="0.25">
      <c r="A78" s="119" t="str">
        <v>Sub-category 28</v>
      </c>
      <c r="B78" s="120" t="e">
        <v>#DIV/0!</v>
      </c>
      <c r="C78" s="120" t="e">
        <v>#DIV/0!</v>
      </c>
      <c r="D78"/>
    </row>
    <row r="79" spans="1:12" x14ac:dyDescent="0.25">
      <c r="A79" s="119" t="str">
        <v>Sub-category 29</v>
      </c>
      <c r="B79" s="120" t="e">
        <v>#DIV/0!</v>
      </c>
      <c r="C79" s="120" t="e">
        <v>#DIV/0!</v>
      </c>
      <c r="D79"/>
    </row>
    <row r="80" spans="1:12" x14ac:dyDescent="0.25">
      <c r="A80" s="119" t="str">
        <v>Sub-category 30</v>
      </c>
      <c r="B80" s="120" t="e">
        <v>#DIV/0!</v>
      </c>
      <c r="C80" s="120" t="e">
        <v>#DIV/0!</v>
      </c>
      <c r="D80"/>
    </row>
    <row r="81" spans="1:4" x14ac:dyDescent="0.25">
      <c r="A81" s="119" t="str">
        <v>Sub-category 1</v>
      </c>
      <c r="B81" s="120" t="e">
        <v>#DIV/0!</v>
      </c>
      <c r="C81" s="120" t="e">
        <v>#DIV/0!</v>
      </c>
      <c r="D81"/>
    </row>
    <row r="82" spans="1:4" x14ac:dyDescent="0.25">
      <c r="A82" s="119" t="str">
        <v>Sub-category 2</v>
      </c>
      <c r="B82" s="120" t="e">
        <v>#DIV/0!</v>
      </c>
      <c r="C82" s="120" t="e">
        <v>#DIV/0!</v>
      </c>
      <c r="D82"/>
    </row>
    <row r="83" spans="1:4" x14ac:dyDescent="0.25">
      <c r="A83" s="119" t="str">
        <v>Sub-category 3</v>
      </c>
      <c r="B83" s="120" t="e">
        <v>#DIV/0!</v>
      </c>
      <c r="C83" s="120" t="e">
        <v>#DIV/0!</v>
      </c>
      <c r="D83"/>
    </row>
    <row r="84" spans="1:4" x14ac:dyDescent="0.25">
      <c r="A84" s="119" t="str">
        <v>Sub-category 4</v>
      </c>
      <c r="B84" s="120" t="e">
        <v>#DIV/0!</v>
      </c>
      <c r="C84" s="120" t="e">
        <v>#DIV/0!</v>
      </c>
      <c r="D84"/>
    </row>
    <row r="85" spans="1:4" x14ac:dyDescent="0.25">
      <c r="A85" s="119" t="str">
        <v>Sub-category 5</v>
      </c>
      <c r="B85" s="120" t="e">
        <v>#DIV/0!</v>
      </c>
      <c r="C85" s="120" t="e">
        <v>#DIV/0!</v>
      </c>
      <c r="D85"/>
    </row>
    <row r="86" spans="1:4" x14ac:dyDescent="0.25">
      <c r="A86" s="119" t="str">
        <v>Sub-category 6</v>
      </c>
      <c r="B86" s="120" t="e">
        <v>#DIV/0!</v>
      </c>
      <c r="C86" s="120" t="e">
        <v>#DIV/0!</v>
      </c>
      <c r="D86"/>
    </row>
    <row r="87" spans="1:4" x14ac:dyDescent="0.25">
      <c r="A87" s="119" t="str">
        <v>Sub-category 7</v>
      </c>
      <c r="B87" s="120" t="e">
        <v>#DIV/0!</v>
      </c>
      <c r="C87" s="120" t="e">
        <v>#DIV/0!</v>
      </c>
      <c r="D87"/>
    </row>
    <row r="88" spans="1:4" x14ac:dyDescent="0.25">
      <c r="A88" s="119" t="str">
        <v>Sub-category 8</v>
      </c>
      <c r="B88" s="120" t="e">
        <v>#DIV/0!</v>
      </c>
      <c r="C88" s="120" t="e">
        <v>#DIV/0!</v>
      </c>
      <c r="D88"/>
    </row>
    <row r="89" spans="1:4" x14ac:dyDescent="0.25">
      <c r="A89" s="119" t="str">
        <v>Sub-category 9</v>
      </c>
      <c r="B89" s="120" t="e">
        <v>#DIV/0!</v>
      </c>
      <c r="C89" s="120" t="e">
        <v>#DIV/0!</v>
      </c>
      <c r="D89"/>
    </row>
    <row r="90" spans="1:4" x14ac:dyDescent="0.25">
      <c r="A90" s="119" t="str">
        <v>Sub-category 10</v>
      </c>
      <c r="B90" s="120" t="e">
        <v>#DIV/0!</v>
      </c>
      <c r="C90" s="120" t="e">
        <v>#DIV/0!</v>
      </c>
      <c r="D90"/>
    </row>
    <row r="91" spans="1:4" x14ac:dyDescent="0.25">
      <c r="A91" s="119" t="str">
        <v>Sub-category 11</v>
      </c>
      <c r="B91" s="120" t="e">
        <v>#DIV/0!</v>
      </c>
      <c r="C91" s="120" t="e">
        <v>#DIV/0!</v>
      </c>
      <c r="D91"/>
    </row>
    <row r="92" spans="1:4" x14ac:dyDescent="0.25">
      <c r="A92"/>
      <c r="B92"/>
      <c r="C92"/>
      <c r="D92"/>
    </row>
    <row r="93" spans="1:4" x14ac:dyDescent="0.25">
      <c r="A93"/>
      <c r="B93"/>
      <c r="C93"/>
      <c r="D93"/>
    </row>
    <row r="94" spans="1:4" x14ac:dyDescent="0.25">
      <c r="A94"/>
      <c r="B94"/>
      <c r="C94"/>
      <c r="D94"/>
    </row>
    <row r="95" spans="1:4" x14ac:dyDescent="0.25">
      <c r="A95"/>
      <c r="B95"/>
      <c r="C95"/>
      <c r="D95"/>
    </row>
    <row r="96" spans="1:4" x14ac:dyDescent="0.25">
      <c r="A96"/>
      <c r="B96"/>
      <c r="C96"/>
      <c r="D96"/>
    </row>
    <row r="97" spans="1:4" x14ac:dyDescent="0.25">
      <c r="A97"/>
      <c r="B97"/>
      <c r="C97"/>
      <c r="D97"/>
    </row>
    <row r="98" spans="1:4" x14ac:dyDescent="0.25">
      <c r="A98"/>
      <c r="B98"/>
      <c r="C98"/>
      <c r="D98"/>
    </row>
    <row r="99" spans="1:4" x14ac:dyDescent="0.25">
      <c r="A99"/>
      <c r="B99"/>
      <c r="C99"/>
      <c r="D99"/>
    </row>
    <row r="100" spans="1:4" x14ac:dyDescent="0.25">
      <c r="A100"/>
      <c r="B100"/>
      <c r="C100"/>
      <c r="D100"/>
    </row>
    <row r="101" spans="1:4" x14ac:dyDescent="0.25">
      <c r="A101"/>
      <c r="B101"/>
      <c r="C101"/>
      <c r="D101"/>
    </row>
    <row r="102" spans="1:4" x14ac:dyDescent="0.25">
      <c r="A102"/>
      <c r="B102"/>
      <c r="C102"/>
      <c r="D102"/>
    </row>
    <row r="103" spans="1:4" x14ac:dyDescent="0.25">
      <c r="A103"/>
      <c r="B103"/>
      <c r="C103"/>
      <c r="D103"/>
    </row>
    <row r="104" spans="1:4" x14ac:dyDescent="0.25">
      <c r="A104"/>
      <c r="B104"/>
      <c r="C104"/>
      <c r="D104"/>
    </row>
    <row r="105" spans="1:4" x14ac:dyDescent="0.25">
      <c r="A105"/>
      <c r="B105"/>
      <c r="C105"/>
      <c r="D105"/>
    </row>
    <row r="106" spans="1:4" x14ac:dyDescent="0.25">
      <c r="A106"/>
      <c r="B106"/>
      <c r="C106"/>
      <c r="D106"/>
    </row>
    <row r="107" spans="1:4" x14ac:dyDescent="0.25">
      <c r="A107"/>
      <c r="B107"/>
      <c r="C107"/>
      <c r="D107"/>
    </row>
    <row r="108" spans="1:4" x14ac:dyDescent="0.25">
      <c r="A108"/>
      <c r="B108"/>
      <c r="C108"/>
      <c r="D108"/>
    </row>
    <row r="109" spans="1:4" x14ac:dyDescent="0.25">
      <c r="A109"/>
      <c r="B109"/>
      <c r="C109"/>
      <c r="D109"/>
    </row>
    <row r="110" spans="1:4" x14ac:dyDescent="0.25">
      <c r="A110"/>
      <c r="B110"/>
      <c r="C110"/>
      <c r="D110"/>
    </row>
    <row r="111" spans="1:4" x14ac:dyDescent="0.25">
      <c r="A111"/>
      <c r="B111"/>
      <c r="C111"/>
      <c r="D111"/>
    </row>
    <row r="112" spans="1:4" x14ac:dyDescent="0.25">
      <c r="A112"/>
      <c r="B112"/>
      <c r="C112"/>
      <c r="D112"/>
    </row>
    <row r="113" spans="1:4" x14ac:dyDescent="0.25">
      <c r="A113"/>
      <c r="B113"/>
      <c r="C113"/>
      <c r="D113"/>
    </row>
    <row r="114" spans="1:4" x14ac:dyDescent="0.25">
      <c r="A114"/>
      <c r="B114"/>
      <c r="C114"/>
      <c r="D114"/>
    </row>
    <row r="115" spans="1:4" x14ac:dyDescent="0.25">
      <c r="A115"/>
      <c r="B115"/>
      <c r="C115"/>
      <c r="D115"/>
    </row>
    <row r="116" spans="1:4" x14ac:dyDescent="0.25">
      <c r="A116"/>
      <c r="B116"/>
      <c r="C116"/>
      <c r="D116"/>
    </row>
    <row r="117" spans="1:4" x14ac:dyDescent="0.25">
      <c r="A117"/>
      <c r="B117"/>
      <c r="C117"/>
      <c r="D117"/>
    </row>
    <row r="118" spans="1:4" x14ac:dyDescent="0.25">
      <c r="A118"/>
      <c r="B118"/>
      <c r="C118"/>
      <c r="D118"/>
    </row>
    <row r="119" spans="1:4" x14ac:dyDescent="0.25">
      <c r="A119"/>
      <c r="B119"/>
      <c r="C119"/>
      <c r="D119"/>
    </row>
    <row r="120" spans="1:4" x14ac:dyDescent="0.25">
      <c r="A120"/>
      <c r="B120"/>
      <c r="C120"/>
      <c r="D120"/>
    </row>
    <row r="121" spans="1:4" x14ac:dyDescent="0.25">
      <c r="A121"/>
      <c r="B121"/>
      <c r="C121"/>
      <c r="D121"/>
    </row>
    <row r="122" spans="1:4" x14ac:dyDescent="0.25">
      <c r="A122"/>
      <c r="B122"/>
      <c r="C122"/>
      <c r="D122"/>
    </row>
    <row r="123" spans="1:4" x14ac:dyDescent="0.25">
      <c r="A123"/>
      <c r="B123"/>
      <c r="C123"/>
      <c r="D123"/>
    </row>
    <row r="124" spans="1:4" x14ac:dyDescent="0.25">
      <c r="A124"/>
      <c r="B124"/>
      <c r="C124"/>
      <c r="D124"/>
    </row>
    <row r="125" spans="1:4" x14ac:dyDescent="0.25">
      <c r="A125"/>
      <c r="B125"/>
      <c r="C125"/>
      <c r="D125"/>
    </row>
    <row r="126" spans="1:4" x14ac:dyDescent="0.25">
      <c r="A126"/>
      <c r="B126"/>
      <c r="C126"/>
      <c r="D126"/>
    </row>
    <row r="127" spans="1:4" x14ac:dyDescent="0.25">
      <c r="A127"/>
      <c r="B127"/>
      <c r="C127"/>
      <c r="D127"/>
    </row>
    <row r="128" spans="1:4" x14ac:dyDescent="0.25">
      <c r="A128"/>
      <c r="B128"/>
      <c r="C128"/>
      <c r="D128"/>
    </row>
    <row r="129" spans="1:4" x14ac:dyDescent="0.25">
      <c r="A129"/>
      <c r="B129"/>
      <c r="C129"/>
      <c r="D129"/>
    </row>
    <row r="130" spans="1:4" x14ac:dyDescent="0.25">
      <c r="A130"/>
      <c r="B130"/>
      <c r="C130"/>
      <c r="D130"/>
    </row>
    <row r="131" spans="1:4" x14ac:dyDescent="0.25">
      <c r="A131"/>
      <c r="B131"/>
      <c r="C131"/>
      <c r="D131"/>
    </row>
    <row r="132" spans="1:4" x14ac:dyDescent="0.25">
      <c r="A132"/>
      <c r="B132"/>
      <c r="C132"/>
      <c r="D132"/>
    </row>
    <row r="133" spans="1:4" x14ac:dyDescent="0.25">
      <c r="A133"/>
      <c r="B133"/>
      <c r="C133"/>
      <c r="D133"/>
    </row>
    <row r="134" spans="1:4" x14ac:dyDescent="0.25">
      <c r="A134"/>
      <c r="B134"/>
      <c r="C134"/>
      <c r="D134"/>
    </row>
    <row r="135" spans="1:4" x14ac:dyDescent="0.25">
      <c r="A135"/>
      <c r="B135"/>
      <c r="C135"/>
      <c r="D135"/>
    </row>
    <row r="136" spans="1:4" x14ac:dyDescent="0.25">
      <c r="A136"/>
      <c r="B136"/>
      <c r="C136"/>
      <c r="D136"/>
    </row>
    <row r="137" spans="1:4" x14ac:dyDescent="0.25">
      <c r="A137"/>
      <c r="B137"/>
      <c r="C137"/>
      <c r="D137"/>
    </row>
    <row r="138" spans="1:4" x14ac:dyDescent="0.25">
      <c r="A138"/>
      <c r="B138"/>
      <c r="C138"/>
      <c r="D138"/>
    </row>
    <row r="139" spans="1:4" x14ac:dyDescent="0.25">
      <c r="A139"/>
      <c r="B139"/>
      <c r="C139"/>
      <c r="D139"/>
    </row>
    <row r="140" spans="1:4" x14ac:dyDescent="0.25">
      <c r="A140"/>
      <c r="B140"/>
      <c r="C140"/>
      <c r="D140"/>
    </row>
    <row r="141" spans="1:4" x14ac:dyDescent="0.25">
      <c r="A141"/>
      <c r="B141"/>
      <c r="C141"/>
      <c r="D141"/>
    </row>
    <row r="142" spans="1:4" x14ac:dyDescent="0.25">
      <c r="A142"/>
      <c r="B142"/>
      <c r="C142"/>
      <c r="D142"/>
    </row>
    <row r="143" spans="1:4" x14ac:dyDescent="0.25">
      <c r="A143"/>
      <c r="B143"/>
      <c r="C143"/>
      <c r="D143"/>
    </row>
    <row r="144" spans="1:4" x14ac:dyDescent="0.25">
      <c r="A144"/>
      <c r="B144"/>
      <c r="C144"/>
      <c r="D144"/>
    </row>
    <row r="145" spans="1:4" x14ac:dyDescent="0.25">
      <c r="A145"/>
      <c r="B145"/>
      <c r="C145"/>
      <c r="D145"/>
    </row>
    <row r="146" spans="1:4" x14ac:dyDescent="0.25">
      <c r="A146"/>
      <c r="B146"/>
      <c r="C146"/>
      <c r="D146"/>
    </row>
    <row r="147" spans="1:4" x14ac:dyDescent="0.25">
      <c r="A147"/>
      <c r="B147"/>
      <c r="C147"/>
      <c r="D147"/>
    </row>
    <row r="148" spans="1:4" x14ac:dyDescent="0.25">
      <c r="A148"/>
      <c r="B148"/>
      <c r="C148"/>
      <c r="D148"/>
    </row>
    <row r="149" spans="1:4" x14ac:dyDescent="0.25">
      <c r="A149"/>
      <c r="B149"/>
      <c r="C149"/>
      <c r="D149"/>
    </row>
    <row r="150" spans="1:4" x14ac:dyDescent="0.25">
      <c r="A150"/>
      <c r="B150"/>
      <c r="C150"/>
      <c r="D150"/>
    </row>
    <row r="151" spans="1:4" x14ac:dyDescent="0.25">
      <c r="A151"/>
      <c r="B151"/>
      <c r="C151"/>
      <c r="D151"/>
    </row>
    <row r="152" spans="1:4" x14ac:dyDescent="0.25">
      <c r="A152"/>
      <c r="B152"/>
      <c r="C152"/>
      <c r="D152"/>
    </row>
    <row r="153" spans="1:4" x14ac:dyDescent="0.25">
      <c r="A153"/>
      <c r="B153"/>
      <c r="C153"/>
      <c r="D153"/>
    </row>
    <row r="154" spans="1:4" x14ac:dyDescent="0.25">
      <c r="A154"/>
      <c r="B154"/>
      <c r="C154"/>
      <c r="D154"/>
    </row>
    <row r="155" spans="1:4" x14ac:dyDescent="0.25">
      <c r="A155"/>
      <c r="B155"/>
      <c r="C155"/>
      <c r="D155"/>
    </row>
    <row r="156" spans="1:4" x14ac:dyDescent="0.25">
      <c r="A156"/>
      <c r="B156"/>
      <c r="C156"/>
      <c r="D156"/>
    </row>
    <row r="157" spans="1:4" x14ac:dyDescent="0.25">
      <c r="A157"/>
      <c r="B157"/>
      <c r="C157"/>
      <c r="D157"/>
    </row>
    <row r="158" spans="1:4" x14ac:dyDescent="0.25">
      <c r="A158"/>
      <c r="B158"/>
      <c r="C158"/>
      <c r="D158"/>
    </row>
    <row r="159" spans="1:4" x14ac:dyDescent="0.25">
      <c r="A159"/>
      <c r="B159"/>
      <c r="C159"/>
      <c r="D159"/>
    </row>
    <row r="160" spans="1:4" x14ac:dyDescent="0.25">
      <c r="A160"/>
      <c r="B160"/>
      <c r="C160"/>
      <c r="D160"/>
    </row>
    <row r="161" spans="1:4" x14ac:dyDescent="0.25">
      <c r="A161"/>
      <c r="B161"/>
      <c r="C161"/>
      <c r="D161"/>
    </row>
    <row r="162" spans="1:4" x14ac:dyDescent="0.25">
      <c r="A162"/>
      <c r="B162"/>
      <c r="C162"/>
      <c r="D162"/>
    </row>
    <row r="163" spans="1:4" x14ac:dyDescent="0.25">
      <c r="A163"/>
      <c r="B163"/>
      <c r="C163"/>
      <c r="D163"/>
    </row>
    <row r="164" spans="1:4" x14ac:dyDescent="0.25">
      <c r="A164"/>
      <c r="B164"/>
      <c r="C164"/>
      <c r="D164"/>
    </row>
    <row r="165" spans="1:4" x14ac:dyDescent="0.25">
      <c r="A165"/>
      <c r="B165"/>
      <c r="C165"/>
      <c r="D165"/>
    </row>
    <row r="166" spans="1:4" x14ac:dyDescent="0.25">
      <c r="A166"/>
      <c r="B166"/>
      <c r="C166"/>
      <c r="D166"/>
    </row>
    <row r="167" spans="1:4" x14ac:dyDescent="0.25">
      <c r="A167"/>
      <c r="B167"/>
      <c r="C167"/>
      <c r="D167"/>
    </row>
    <row r="168" spans="1:4" x14ac:dyDescent="0.25">
      <c r="A168"/>
      <c r="B168"/>
      <c r="C168"/>
      <c r="D168"/>
    </row>
    <row r="169" spans="1:4" x14ac:dyDescent="0.25">
      <c r="A169"/>
      <c r="B169"/>
      <c r="C169"/>
      <c r="D169"/>
    </row>
    <row r="170" spans="1:4" x14ac:dyDescent="0.25">
      <c r="A170"/>
      <c r="B170"/>
      <c r="C170"/>
      <c r="D170"/>
    </row>
    <row r="171" spans="1:4" x14ac:dyDescent="0.25">
      <c r="A171"/>
      <c r="B171"/>
      <c r="C171"/>
      <c r="D171"/>
    </row>
    <row r="172" spans="1:4" x14ac:dyDescent="0.25">
      <c r="A172"/>
      <c r="B172"/>
      <c r="C172"/>
      <c r="D172"/>
    </row>
    <row r="173" spans="1:4" x14ac:dyDescent="0.25">
      <c r="A173"/>
      <c r="B173"/>
      <c r="C173"/>
      <c r="D173"/>
    </row>
    <row r="174" spans="1:4" x14ac:dyDescent="0.25">
      <c r="A174"/>
      <c r="B174"/>
      <c r="C174"/>
      <c r="D174"/>
    </row>
    <row r="175" spans="1:4" x14ac:dyDescent="0.25">
      <c r="A175"/>
      <c r="B175"/>
      <c r="C175"/>
      <c r="D175"/>
    </row>
    <row r="176" spans="1:4" x14ac:dyDescent="0.25">
      <c r="A176"/>
      <c r="B176"/>
      <c r="C176"/>
      <c r="D176"/>
    </row>
  </sheetData>
  <conditionalFormatting sqref="R7:R36">
    <cfRule type="cellIs" dxfId="78" priority="5" operator="lessThan">
      <formula>0</formula>
    </cfRule>
  </conditionalFormatting>
  <conditionalFormatting pivot="1">
    <cfRule type="cellIs" dxfId="77" priority="4" operator="lessThan">
      <formula>0</formula>
    </cfRule>
  </conditionalFormatting>
  <conditionalFormatting sqref="V7:V36">
    <cfRule type="cellIs" dxfId="76" priority="1" operator="lessThan">
      <formula>-1</formula>
    </cfRule>
    <cfRule type="cellIs" dxfId="75" priority="2" operator="lessThan">
      <formula>0</formula>
    </cfRule>
    <cfRule type="cellIs" dxfId="74" priority="3" operator="lessThan">
      <formula>0</formula>
    </cfRule>
  </conditionalFormatting>
  <pageMargins left="0.7" right="0.7" top="0.75" bottom="0.75" header="0.3" footer="0.3"/>
  <pageSetup paperSize="9" orientation="portrait" horizontalDpi="4294967293" r:id="rId3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54E8F9-B473-432C-BB2E-8015DD52DC82}">
  <dimension ref="A1:BW34"/>
  <sheetViews>
    <sheetView zoomScale="85" zoomScaleNormal="85" workbookViewId="0">
      <pane xSplit="5" ySplit="4" topLeftCell="K18" activePane="bottomRight" state="frozen"/>
      <selection pane="topRight" activeCell="E1" sqref="E1"/>
      <selection pane="bottomLeft" activeCell="A4" sqref="A4"/>
      <selection pane="bottomRight"/>
    </sheetView>
  </sheetViews>
  <sheetFormatPr defaultRowHeight="15" x14ac:dyDescent="0.25"/>
  <cols>
    <col min="1" max="1" width="15.7109375" customWidth="1"/>
    <col min="2" max="4" width="20.7109375" customWidth="1"/>
    <col min="5" max="5" width="25.7109375" customWidth="1"/>
    <col min="6" max="7" width="15.7109375" customWidth="1"/>
    <col min="8" max="8" width="17.85546875" hidden="1" customWidth="1"/>
    <col min="9" max="9" width="20.140625" customWidth="1"/>
    <col min="10" max="10" width="13.7109375" customWidth="1"/>
    <col min="11" max="11" width="17.28515625" bestFit="1" customWidth="1"/>
    <col min="12" max="12" width="16" bestFit="1" customWidth="1"/>
    <col min="13" max="15" width="17.7109375" customWidth="1"/>
    <col min="16" max="16" width="13.28515625" customWidth="1"/>
    <col min="17" max="17" width="13.28515625" hidden="1" customWidth="1"/>
    <col min="18" max="19" width="13.28515625" customWidth="1"/>
    <col min="20" max="20" width="13.28515625" hidden="1" customWidth="1"/>
    <col min="21" max="22" width="13.28515625" customWidth="1"/>
    <col min="23" max="23" width="13.28515625" hidden="1" customWidth="1"/>
    <col min="24" max="25" width="13.28515625" customWidth="1"/>
    <col min="26" max="26" width="13.28515625" hidden="1" customWidth="1"/>
    <col min="27" max="28" width="13.28515625" customWidth="1"/>
    <col min="29" max="29" width="13.28515625" hidden="1" customWidth="1"/>
    <col min="30" max="31" width="13.28515625" customWidth="1"/>
    <col min="32" max="32" width="13.28515625" hidden="1" customWidth="1"/>
    <col min="33" max="34" width="13.28515625" customWidth="1"/>
    <col min="35" max="35" width="13.28515625" hidden="1" customWidth="1"/>
    <col min="36" max="37" width="13.28515625" customWidth="1"/>
    <col min="38" max="38" width="13.28515625" hidden="1" customWidth="1"/>
    <col min="39" max="40" width="13.28515625" customWidth="1"/>
    <col min="41" max="41" width="13.28515625" hidden="1" customWidth="1"/>
    <col min="42" max="43" width="13.28515625" customWidth="1"/>
    <col min="44" max="44" width="13.28515625" hidden="1" customWidth="1"/>
    <col min="45" max="46" width="13.28515625" customWidth="1"/>
    <col min="47" max="47" width="13.28515625" hidden="1" customWidth="1"/>
    <col min="48" max="75" width="13.28515625" customWidth="1"/>
  </cols>
  <sheetData>
    <row r="1" spans="1:75" ht="18.75" x14ac:dyDescent="0.3">
      <c r="A1" s="3" t="s">
        <v>214</v>
      </c>
    </row>
    <row r="2" spans="1:75" ht="21" customHeight="1" x14ac:dyDescent="0.35">
      <c r="A2" s="16" t="s">
        <v>80</v>
      </c>
    </row>
    <row r="3" spans="1:75" ht="37.5" x14ac:dyDescent="0.25">
      <c r="C3" s="17" t="s">
        <v>73</v>
      </c>
      <c r="D3" s="17" t="s">
        <v>181</v>
      </c>
      <c r="E3" s="17" t="s">
        <v>178</v>
      </c>
      <c r="F3" s="17" t="s">
        <v>179</v>
      </c>
      <c r="G3" s="17" t="s">
        <v>180</v>
      </c>
      <c r="H3" s="17" t="s">
        <v>81</v>
      </c>
      <c r="I3" s="17"/>
      <c r="J3" s="135">
        <f>'FFTT Cover Sheet'!D10</f>
        <v>0</v>
      </c>
      <c r="K3" s="48"/>
      <c r="L3" s="37"/>
      <c r="M3" s="134" t="s">
        <v>175</v>
      </c>
      <c r="N3" s="134"/>
      <c r="O3" s="134">
        <f>'FFTT Cover Sheet'!D14</f>
        <v>0</v>
      </c>
      <c r="P3" s="136">
        <v>2014</v>
      </c>
      <c r="Q3" s="136"/>
      <c r="R3" s="137"/>
      <c r="S3" s="136">
        <v>2015</v>
      </c>
      <c r="T3" s="136"/>
      <c r="U3" s="137"/>
      <c r="V3" s="136">
        <v>2016</v>
      </c>
      <c r="W3" s="136"/>
      <c r="X3" s="137"/>
      <c r="Y3" s="136">
        <v>2017</v>
      </c>
      <c r="Z3" s="136"/>
      <c r="AA3" s="137"/>
      <c r="AB3" s="136">
        <v>2018</v>
      </c>
      <c r="AC3" s="136"/>
      <c r="AD3" s="137"/>
      <c r="AE3" s="136">
        <v>2019</v>
      </c>
      <c r="AF3" s="136"/>
      <c r="AG3" s="136"/>
      <c r="AH3" s="136">
        <v>2020</v>
      </c>
      <c r="AI3" s="136"/>
      <c r="AJ3" s="137"/>
      <c r="AK3" s="136">
        <v>2021</v>
      </c>
      <c r="AL3" s="136"/>
      <c r="AM3" s="136"/>
      <c r="AN3" s="136">
        <v>2022</v>
      </c>
      <c r="AO3" s="136"/>
      <c r="AP3" s="136"/>
      <c r="AQ3" s="136">
        <v>2023</v>
      </c>
      <c r="AR3" s="136"/>
      <c r="AS3" s="136"/>
      <c r="AT3" s="136">
        <v>2024</v>
      </c>
      <c r="AU3" s="137"/>
      <c r="AV3" s="137"/>
      <c r="AW3" s="140">
        <v>2025</v>
      </c>
      <c r="AX3" s="140"/>
      <c r="AY3" s="140"/>
      <c r="AZ3" s="140">
        <v>2026</v>
      </c>
      <c r="BA3" s="140"/>
      <c r="BB3" s="140"/>
      <c r="BC3" s="140">
        <v>2027</v>
      </c>
      <c r="BD3" s="140"/>
      <c r="BE3" s="140"/>
      <c r="BF3" s="140">
        <v>2028</v>
      </c>
      <c r="BG3" s="140"/>
      <c r="BH3" s="140"/>
      <c r="BI3" s="140">
        <v>2029</v>
      </c>
      <c r="BJ3" s="140"/>
      <c r="BK3" s="140"/>
      <c r="BL3" s="140">
        <v>2030</v>
      </c>
      <c r="BM3" s="138"/>
      <c r="BN3" s="138"/>
      <c r="BO3" s="140">
        <v>2031</v>
      </c>
      <c r="BP3" s="138"/>
      <c r="BQ3" s="138"/>
      <c r="BR3" s="140">
        <v>2032</v>
      </c>
      <c r="BS3" s="138"/>
      <c r="BT3" s="138"/>
      <c r="BU3" s="140">
        <v>2033</v>
      </c>
      <c r="BV3" s="138"/>
      <c r="BW3" s="138"/>
    </row>
    <row r="4" spans="1:75" x14ac:dyDescent="0.25">
      <c r="A4" s="21" t="s">
        <v>0</v>
      </c>
      <c r="B4" s="21" t="s">
        <v>5</v>
      </c>
      <c r="C4" s="21" t="s">
        <v>72</v>
      </c>
      <c r="D4" s="21" t="s">
        <v>4</v>
      </c>
      <c r="E4" s="21" t="s">
        <v>109</v>
      </c>
      <c r="F4" s="21" t="s">
        <v>11</v>
      </c>
      <c r="G4" s="21" t="s">
        <v>176</v>
      </c>
      <c r="H4" s="21" t="s">
        <v>82</v>
      </c>
      <c r="I4" s="21" t="s">
        <v>1</v>
      </c>
      <c r="J4" s="21" t="s">
        <v>177</v>
      </c>
      <c r="K4" s="49" t="s">
        <v>6</v>
      </c>
      <c r="L4" s="36" t="s">
        <v>83</v>
      </c>
      <c r="M4" s="21" t="s">
        <v>86</v>
      </c>
      <c r="N4" s="21" t="s">
        <v>85</v>
      </c>
      <c r="O4" s="21" t="s">
        <v>13</v>
      </c>
      <c r="P4" s="22" t="s">
        <v>14</v>
      </c>
      <c r="Q4" s="22" t="s">
        <v>182</v>
      </c>
      <c r="R4" s="22" t="s">
        <v>15</v>
      </c>
      <c r="S4" s="22" t="s">
        <v>16</v>
      </c>
      <c r="T4" s="22" t="s">
        <v>190</v>
      </c>
      <c r="U4" s="22" t="s">
        <v>18</v>
      </c>
      <c r="V4" s="22" t="s">
        <v>17</v>
      </c>
      <c r="W4" s="22" t="s">
        <v>189</v>
      </c>
      <c r="X4" s="22" t="s">
        <v>19</v>
      </c>
      <c r="Y4" s="22" t="s">
        <v>20</v>
      </c>
      <c r="Z4" s="22" t="s">
        <v>188</v>
      </c>
      <c r="AA4" s="22" t="s">
        <v>21</v>
      </c>
      <c r="AB4" s="22" t="s">
        <v>22</v>
      </c>
      <c r="AC4" s="22" t="s">
        <v>187</v>
      </c>
      <c r="AD4" s="22" t="s">
        <v>23</v>
      </c>
      <c r="AE4" s="22" t="s">
        <v>24</v>
      </c>
      <c r="AF4" s="22" t="s">
        <v>186</v>
      </c>
      <c r="AG4" s="22" t="s">
        <v>25</v>
      </c>
      <c r="AH4" s="22" t="s">
        <v>26</v>
      </c>
      <c r="AI4" s="22" t="s">
        <v>185</v>
      </c>
      <c r="AJ4" s="22" t="s">
        <v>27</v>
      </c>
      <c r="AK4" s="22" t="s">
        <v>28</v>
      </c>
      <c r="AL4" s="22" t="s">
        <v>184</v>
      </c>
      <c r="AM4" s="22" t="s">
        <v>29</v>
      </c>
      <c r="AN4" s="22" t="s">
        <v>30</v>
      </c>
      <c r="AO4" s="22" t="s">
        <v>183</v>
      </c>
      <c r="AP4" s="22" t="s">
        <v>31</v>
      </c>
      <c r="AQ4" s="22" t="s">
        <v>32</v>
      </c>
      <c r="AR4" s="22" t="s">
        <v>33</v>
      </c>
      <c r="AS4" s="22" t="s">
        <v>34</v>
      </c>
      <c r="AT4" s="22" t="s">
        <v>35</v>
      </c>
      <c r="AU4" s="22" t="s">
        <v>36</v>
      </c>
      <c r="AV4" s="22" t="s">
        <v>37</v>
      </c>
      <c r="AW4" s="22" t="s">
        <v>38</v>
      </c>
      <c r="AX4" s="22" t="s">
        <v>39</v>
      </c>
      <c r="AY4" s="22" t="s">
        <v>40</v>
      </c>
      <c r="AZ4" s="22" t="s">
        <v>41</v>
      </c>
      <c r="BA4" s="22" t="s">
        <v>42</v>
      </c>
      <c r="BB4" s="22" t="s">
        <v>43</v>
      </c>
      <c r="BC4" s="22" t="s">
        <v>44</v>
      </c>
      <c r="BD4" s="22" t="s">
        <v>45</v>
      </c>
      <c r="BE4" s="22" t="s">
        <v>46</v>
      </c>
      <c r="BF4" s="22" t="s">
        <v>47</v>
      </c>
      <c r="BG4" s="22" t="s">
        <v>48</v>
      </c>
      <c r="BH4" s="22" t="s">
        <v>49</v>
      </c>
      <c r="BI4" s="22" t="s">
        <v>50</v>
      </c>
      <c r="BJ4" s="22" t="s">
        <v>51</v>
      </c>
      <c r="BK4" s="22" t="s">
        <v>52</v>
      </c>
      <c r="BL4" s="22" t="s">
        <v>53</v>
      </c>
      <c r="BM4" s="22" t="s">
        <v>54</v>
      </c>
      <c r="BN4" s="22" t="s">
        <v>55</v>
      </c>
      <c r="BO4" s="22" t="s">
        <v>191</v>
      </c>
      <c r="BP4" s="22" t="s">
        <v>192</v>
      </c>
      <c r="BQ4" s="22" t="s">
        <v>193</v>
      </c>
      <c r="BR4" s="22" t="s">
        <v>194</v>
      </c>
      <c r="BS4" s="22" t="s">
        <v>195</v>
      </c>
      <c r="BT4" s="22" t="s">
        <v>196</v>
      </c>
      <c r="BU4" s="22" t="s">
        <v>197</v>
      </c>
      <c r="BV4" s="22" t="s">
        <v>198</v>
      </c>
      <c r="BW4" s="22" t="s">
        <v>199</v>
      </c>
    </row>
    <row r="5" spans="1:75" x14ac:dyDescent="0.25">
      <c r="A5" s="107" t="s">
        <v>2</v>
      </c>
      <c r="B5" s="11" t="s">
        <v>200</v>
      </c>
      <c r="C5" s="7"/>
      <c r="D5" s="7"/>
      <c r="E5" s="7"/>
      <c r="F5" s="72"/>
      <c r="G5" s="7"/>
      <c r="H5" s="7"/>
      <c r="I5" s="7"/>
      <c r="J5" s="35"/>
      <c r="K5" s="50"/>
      <c r="L5" s="38"/>
      <c r="M5" s="23"/>
      <c r="N5" s="10"/>
      <c r="O5" s="6"/>
      <c r="P5" s="6"/>
      <c r="Q5" s="6"/>
      <c r="R5" s="8"/>
      <c r="S5" s="6"/>
      <c r="T5" s="6"/>
      <c r="U5" s="9"/>
      <c r="V5" s="6"/>
      <c r="W5" s="6"/>
      <c r="X5" s="8"/>
      <c r="Y5" s="6"/>
      <c r="Z5" s="6"/>
      <c r="AA5" s="8"/>
      <c r="AB5" s="6"/>
      <c r="AC5" s="6"/>
      <c r="AD5" s="8"/>
      <c r="AE5" s="6"/>
      <c r="AF5" s="6"/>
      <c r="AG5" s="8"/>
      <c r="AH5" s="6"/>
      <c r="AI5" s="6"/>
      <c r="AJ5" s="8"/>
      <c r="AK5" s="6"/>
      <c r="AL5" s="6"/>
      <c r="AM5" s="6"/>
      <c r="AN5" s="6"/>
      <c r="AO5" s="6"/>
      <c r="AP5" s="6"/>
      <c r="AQ5" s="6"/>
      <c r="AR5" s="47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</row>
    <row r="6" spans="1:75" x14ac:dyDescent="0.25">
      <c r="A6" s="107" t="s">
        <v>2</v>
      </c>
      <c r="B6" s="11" t="s">
        <v>201</v>
      </c>
      <c r="C6" s="7"/>
      <c r="D6" s="7"/>
      <c r="E6" s="7"/>
      <c r="F6" s="72"/>
      <c r="G6" s="7"/>
      <c r="H6" s="7"/>
      <c r="I6" s="7"/>
      <c r="J6" s="35"/>
      <c r="K6" s="50"/>
      <c r="L6" s="38"/>
      <c r="M6" s="23"/>
      <c r="N6" s="10"/>
      <c r="O6" s="6"/>
      <c r="P6" s="6"/>
      <c r="Q6" s="6"/>
      <c r="R6" s="8"/>
      <c r="S6" s="6"/>
      <c r="T6" s="6"/>
      <c r="U6" s="9"/>
      <c r="V6" s="6"/>
      <c r="W6" s="6"/>
      <c r="X6" s="8"/>
      <c r="Y6" s="6"/>
      <c r="Z6" s="6"/>
      <c r="AA6" s="8"/>
      <c r="AB6" s="6"/>
      <c r="AC6" s="6"/>
      <c r="AD6" s="8"/>
      <c r="AE6" s="6"/>
      <c r="AF6" s="6"/>
      <c r="AG6" s="8"/>
      <c r="AH6" s="6"/>
      <c r="AI6" s="6"/>
      <c r="AJ6" s="8"/>
      <c r="AK6" s="6"/>
      <c r="AL6" s="6"/>
      <c r="AM6" s="6"/>
      <c r="AN6" s="6"/>
      <c r="AO6" s="6"/>
      <c r="AP6" s="6"/>
      <c r="AQ6" s="6"/>
      <c r="AR6" s="47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</row>
    <row r="7" spans="1:75" x14ac:dyDescent="0.25">
      <c r="A7" s="107" t="s">
        <v>2</v>
      </c>
      <c r="B7" s="11" t="s">
        <v>202</v>
      </c>
      <c r="C7" s="72"/>
      <c r="D7" s="7"/>
      <c r="E7" s="7"/>
      <c r="F7" s="72"/>
      <c r="G7" s="7"/>
      <c r="H7" s="7"/>
      <c r="I7" s="7"/>
      <c r="J7" s="35"/>
      <c r="K7" s="50"/>
      <c r="L7" s="38"/>
      <c r="M7" s="23"/>
      <c r="N7" s="10"/>
      <c r="O7" s="6"/>
      <c r="P7" s="6"/>
      <c r="Q7" s="6"/>
      <c r="R7" s="8"/>
      <c r="S7" s="6"/>
      <c r="T7" s="6"/>
      <c r="U7" s="9"/>
      <c r="V7" s="6"/>
      <c r="W7" s="6"/>
      <c r="X7" s="8"/>
      <c r="Y7" s="6"/>
      <c r="Z7" s="6"/>
      <c r="AA7" s="8"/>
      <c r="AB7" s="6"/>
      <c r="AC7" s="6"/>
      <c r="AD7" s="8"/>
      <c r="AE7" s="6"/>
      <c r="AF7" s="6"/>
      <c r="AG7" s="8"/>
      <c r="AH7" s="6"/>
      <c r="AI7" s="6"/>
      <c r="AJ7" s="8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</row>
    <row r="8" spans="1:75" x14ac:dyDescent="0.25">
      <c r="A8" s="107" t="s">
        <v>2</v>
      </c>
      <c r="B8" s="11" t="s">
        <v>203</v>
      </c>
      <c r="C8" s="7"/>
      <c r="D8" s="7"/>
      <c r="E8" s="7"/>
      <c r="F8" s="7"/>
      <c r="G8" s="7"/>
      <c r="H8" s="7"/>
      <c r="I8" s="7"/>
      <c r="J8" s="35"/>
      <c r="K8" s="50"/>
      <c r="L8" s="38"/>
      <c r="M8" s="23"/>
      <c r="N8" s="10"/>
      <c r="O8" s="6"/>
      <c r="P8" s="6"/>
      <c r="Q8" s="6"/>
      <c r="R8" s="8"/>
      <c r="S8" s="6"/>
      <c r="T8" s="6"/>
      <c r="U8" s="9"/>
      <c r="V8" s="6"/>
      <c r="W8" s="6"/>
      <c r="X8" s="8"/>
      <c r="Y8" s="6"/>
      <c r="Z8" s="6"/>
      <c r="AA8" s="8"/>
      <c r="AB8" s="6"/>
      <c r="AC8" s="6"/>
      <c r="AD8" s="8"/>
      <c r="AE8" s="6"/>
      <c r="AF8" s="6"/>
      <c r="AG8" s="8"/>
      <c r="AH8" s="6"/>
      <c r="AI8" s="6"/>
      <c r="AJ8" s="8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</row>
    <row r="9" spans="1:75" x14ac:dyDescent="0.25">
      <c r="A9" s="107" t="s">
        <v>2</v>
      </c>
      <c r="B9" s="11" t="s">
        <v>204</v>
      </c>
      <c r="C9" s="7"/>
      <c r="D9" s="7"/>
      <c r="E9" s="7"/>
      <c r="F9" s="7"/>
      <c r="G9" s="7"/>
      <c r="H9" s="7"/>
      <c r="I9" s="7"/>
      <c r="J9" s="35"/>
      <c r="K9" s="50"/>
      <c r="L9" s="38"/>
      <c r="M9" s="23"/>
      <c r="N9" s="10"/>
      <c r="O9" s="6"/>
      <c r="P9" s="6"/>
      <c r="Q9" s="6"/>
      <c r="R9" s="8"/>
      <c r="S9" s="6"/>
      <c r="T9" s="6"/>
      <c r="U9" s="9"/>
      <c r="V9" s="6"/>
      <c r="W9" s="6"/>
      <c r="X9" s="8"/>
      <c r="Y9" s="6"/>
      <c r="Z9" s="6"/>
      <c r="AA9" s="8"/>
      <c r="AB9" s="6"/>
      <c r="AC9" s="6"/>
      <c r="AD9" s="8"/>
      <c r="AE9" s="6"/>
      <c r="AF9" s="6"/>
      <c r="AG9" s="8"/>
      <c r="AH9" s="6"/>
      <c r="AI9" s="6"/>
      <c r="AJ9" s="8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</row>
    <row r="10" spans="1:75" ht="30" x14ac:dyDescent="0.25">
      <c r="A10" s="12" t="s">
        <v>67</v>
      </c>
      <c r="B10" s="11" t="s">
        <v>205</v>
      </c>
      <c r="C10" s="7"/>
      <c r="D10" s="7"/>
      <c r="E10" s="7"/>
      <c r="F10" s="7"/>
      <c r="G10" s="7"/>
      <c r="H10" s="7"/>
      <c r="I10" s="7"/>
      <c r="J10" s="35"/>
      <c r="K10" s="50"/>
      <c r="L10" s="38"/>
      <c r="M10" s="23"/>
      <c r="N10" s="10"/>
      <c r="O10" s="6"/>
      <c r="P10" s="6"/>
      <c r="Q10" s="6"/>
      <c r="R10" s="8"/>
      <c r="S10" s="6"/>
      <c r="T10" s="6"/>
      <c r="U10" s="9"/>
      <c r="V10" s="6"/>
      <c r="W10" s="6"/>
      <c r="X10" s="8"/>
      <c r="Y10" s="6"/>
      <c r="Z10" s="6"/>
      <c r="AA10" s="8"/>
      <c r="AB10" s="6"/>
      <c r="AC10" s="6"/>
      <c r="AD10" s="8"/>
      <c r="AE10" s="6"/>
      <c r="AF10" s="6"/>
      <c r="AG10" s="8"/>
      <c r="AH10" s="6"/>
      <c r="AI10" s="6"/>
      <c r="AJ10" s="8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</row>
    <row r="11" spans="1:75" ht="30" x14ac:dyDescent="0.25">
      <c r="A11" s="12" t="s">
        <v>67</v>
      </c>
      <c r="B11" s="11" t="s">
        <v>206</v>
      </c>
      <c r="C11" s="7"/>
      <c r="D11" s="7"/>
      <c r="E11" s="7"/>
      <c r="F11" s="7"/>
      <c r="G11" s="7"/>
      <c r="H11" s="7"/>
      <c r="I11" s="7"/>
      <c r="J11" s="35"/>
      <c r="K11" s="50"/>
      <c r="L11" s="38"/>
      <c r="M11" s="23"/>
      <c r="N11" s="10"/>
      <c r="O11" s="6"/>
      <c r="P11" s="6"/>
      <c r="Q11" s="6"/>
      <c r="R11" s="8"/>
      <c r="S11" s="6"/>
      <c r="T11" s="6"/>
      <c r="U11" s="9"/>
      <c r="V11" s="6"/>
      <c r="W11" s="6"/>
      <c r="X11" s="8"/>
      <c r="Y11" s="6"/>
      <c r="Z11" s="6"/>
      <c r="AA11" s="8"/>
      <c r="AB11" s="6"/>
      <c r="AC11" s="6"/>
      <c r="AD11" s="8"/>
      <c r="AE11" s="6"/>
      <c r="AF11" s="6"/>
      <c r="AG11" s="8"/>
      <c r="AH11" s="6"/>
      <c r="AI11" s="6"/>
      <c r="AJ11" s="8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</row>
    <row r="12" spans="1:75" ht="30" x14ac:dyDescent="0.25">
      <c r="A12" s="12" t="s">
        <v>67</v>
      </c>
      <c r="B12" s="11" t="s">
        <v>207</v>
      </c>
      <c r="C12" s="7"/>
      <c r="D12" s="7"/>
      <c r="E12" s="7"/>
      <c r="F12" s="7"/>
      <c r="G12" s="7"/>
      <c r="H12" s="7"/>
      <c r="I12" s="7"/>
      <c r="J12" s="35"/>
      <c r="K12" s="50"/>
      <c r="L12" s="38"/>
      <c r="M12" s="23"/>
      <c r="N12" s="10"/>
      <c r="O12" s="6"/>
      <c r="P12" s="6"/>
      <c r="Q12" s="6"/>
      <c r="R12" s="8"/>
      <c r="S12" s="6"/>
      <c r="T12" s="6"/>
      <c r="U12" s="9"/>
      <c r="V12" s="6"/>
      <c r="W12" s="6"/>
      <c r="X12" s="8"/>
      <c r="Y12" s="6"/>
      <c r="Z12" s="6"/>
      <c r="AA12" s="8"/>
      <c r="AB12" s="6"/>
      <c r="AC12" s="6"/>
      <c r="AD12" s="8"/>
      <c r="AE12" s="6"/>
      <c r="AF12" s="6"/>
      <c r="AG12" s="8"/>
      <c r="AH12" s="6"/>
      <c r="AI12" s="6"/>
      <c r="AJ12" s="8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</row>
    <row r="13" spans="1:75" ht="30" x14ac:dyDescent="0.25">
      <c r="A13" s="12" t="s">
        <v>67</v>
      </c>
      <c r="B13" s="11" t="s">
        <v>208</v>
      </c>
      <c r="C13" s="7"/>
      <c r="D13" s="7"/>
      <c r="E13" s="7"/>
      <c r="F13" s="7"/>
      <c r="G13" s="7"/>
      <c r="H13" s="7"/>
      <c r="I13" s="7"/>
      <c r="J13" s="35"/>
      <c r="K13" s="50"/>
      <c r="L13" s="38"/>
      <c r="M13" s="23"/>
      <c r="N13" s="10"/>
      <c r="O13" s="6"/>
      <c r="P13" s="6"/>
      <c r="Q13" s="6"/>
      <c r="R13" s="8"/>
      <c r="S13" s="6"/>
      <c r="T13" s="6"/>
      <c r="U13" s="9"/>
      <c r="V13" s="6"/>
      <c r="W13" s="6"/>
      <c r="X13" s="8"/>
      <c r="Y13" s="6"/>
      <c r="Z13" s="6"/>
      <c r="AA13" s="8"/>
      <c r="AB13" s="6"/>
      <c r="AC13" s="6"/>
      <c r="AD13" s="8"/>
      <c r="AE13" s="6"/>
      <c r="AF13" s="6"/>
      <c r="AG13" s="8"/>
      <c r="AH13" s="6"/>
      <c r="AI13" s="6"/>
      <c r="AJ13" s="8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</row>
    <row r="14" spans="1:75" ht="30" x14ac:dyDescent="0.25">
      <c r="A14" s="12" t="s">
        <v>67</v>
      </c>
      <c r="B14" s="11" t="s">
        <v>209</v>
      </c>
      <c r="C14" s="7"/>
      <c r="D14" s="7"/>
      <c r="E14" s="7"/>
      <c r="F14" s="7"/>
      <c r="G14" s="7"/>
      <c r="H14" s="7"/>
      <c r="I14" s="7"/>
      <c r="J14" s="35"/>
      <c r="K14" s="50"/>
      <c r="L14" s="38"/>
      <c r="M14" s="23"/>
      <c r="N14" s="10"/>
      <c r="O14" s="6"/>
      <c r="P14" s="6"/>
      <c r="Q14" s="6"/>
      <c r="R14" s="8"/>
      <c r="S14" s="6"/>
      <c r="T14" s="6"/>
      <c r="U14" s="9"/>
      <c r="V14" s="6"/>
      <c r="W14" s="6"/>
      <c r="X14" s="8"/>
      <c r="Y14" s="6"/>
      <c r="Z14" s="6"/>
      <c r="AA14" s="8"/>
      <c r="AB14" s="6"/>
      <c r="AC14" s="6"/>
      <c r="AD14" s="8"/>
      <c r="AE14" s="6"/>
      <c r="AF14" s="6"/>
      <c r="AG14" s="8"/>
      <c r="AH14" s="6"/>
      <c r="AI14" s="6"/>
      <c r="AJ14" s="8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</row>
    <row r="15" spans="1:75" ht="30" x14ac:dyDescent="0.25">
      <c r="A15" s="13" t="s">
        <v>68</v>
      </c>
      <c r="B15" s="11" t="s">
        <v>210</v>
      </c>
      <c r="C15" s="7"/>
      <c r="D15" s="7"/>
      <c r="E15" s="7"/>
      <c r="F15" s="7"/>
      <c r="G15" s="7"/>
      <c r="H15" s="7"/>
      <c r="I15" s="7"/>
      <c r="J15" s="35"/>
      <c r="K15" s="50"/>
      <c r="L15" s="38"/>
      <c r="M15" s="23"/>
      <c r="N15" s="10"/>
      <c r="O15" s="6"/>
      <c r="P15" s="6"/>
      <c r="Q15" s="6"/>
      <c r="R15" s="8"/>
      <c r="S15" s="6"/>
      <c r="T15" s="6"/>
      <c r="U15" s="9"/>
      <c r="V15" s="6"/>
      <c r="W15" s="6"/>
      <c r="X15" s="8"/>
      <c r="Y15" s="6"/>
      <c r="Z15" s="6"/>
      <c r="AA15" s="8"/>
      <c r="AB15" s="6"/>
      <c r="AC15" s="6"/>
      <c r="AD15" s="8"/>
      <c r="AE15" s="6"/>
      <c r="AF15" s="6"/>
      <c r="AG15" s="8"/>
      <c r="AH15" s="6"/>
      <c r="AI15" s="6"/>
      <c r="AJ15" s="8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</row>
    <row r="16" spans="1:75" ht="30" x14ac:dyDescent="0.25">
      <c r="A16" s="13" t="s">
        <v>68</v>
      </c>
      <c r="B16" s="11" t="s">
        <v>144</v>
      </c>
      <c r="C16" s="108"/>
      <c r="D16" s="108"/>
      <c r="E16" s="108"/>
      <c r="F16" s="108"/>
      <c r="G16" s="108"/>
      <c r="H16" s="108"/>
      <c r="I16" s="108"/>
      <c r="J16" s="108"/>
      <c r="K16" s="141"/>
      <c r="L16" s="36"/>
      <c r="M16" s="142"/>
      <c r="N16" s="108"/>
      <c r="O16" s="108"/>
      <c r="P16" s="6"/>
      <c r="Q16" s="6"/>
      <c r="R16" s="108"/>
      <c r="S16" s="6"/>
      <c r="T16" s="6"/>
      <c r="U16" s="108"/>
      <c r="V16" s="6"/>
      <c r="W16" s="6"/>
      <c r="X16" s="108"/>
      <c r="Y16" s="6"/>
      <c r="Z16" s="6"/>
      <c r="AA16" s="108"/>
      <c r="AB16" s="6"/>
      <c r="AC16" s="6"/>
      <c r="AD16" s="108"/>
      <c r="AE16" s="6"/>
      <c r="AF16" s="6"/>
      <c r="AG16" s="108"/>
      <c r="AH16" s="6"/>
      <c r="AI16" s="6"/>
      <c r="AJ16" s="108"/>
      <c r="AK16" s="6"/>
      <c r="AL16" s="6"/>
      <c r="AM16" s="108"/>
      <c r="AN16" s="6"/>
      <c r="AO16" s="6"/>
      <c r="AP16" s="108"/>
      <c r="AQ16" s="6"/>
      <c r="AR16" s="108"/>
      <c r="AS16" s="108"/>
      <c r="AT16" s="6"/>
      <c r="AU16" s="108"/>
      <c r="AV16" s="108"/>
      <c r="AW16" s="6"/>
      <c r="AX16" s="108"/>
      <c r="AY16" s="108"/>
      <c r="AZ16" s="6"/>
      <c r="BA16" s="108"/>
      <c r="BB16" s="108"/>
      <c r="BC16" s="6"/>
      <c r="BD16" s="108"/>
      <c r="BE16" s="108"/>
      <c r="BF16" s="6"/>
      <c r="BG16" s="108"/>
      <c r="BH16" s="108"/>
      <c r="BI16" s="6"/>
      <c r="BJ16" s="108"/>
      <c r="BK16" s="108"/>
      <c r="BL16" s="6"/>
      <c r="BM16" s="108"/>
      <c r="BN16" s="108"/>
      <c r="BO16" s="6"/>
      <c r="BP16" s="108"/>
      <c r="BQ16" s="108"/>
      <c r="BR16" s="6"/>
      <c r="BS16" s="108"/>
      <c r="BT16" s="108"/>
      <c r="BU16" s="6"/>
      <c r="BV16" s="108"/>
      <c r="BW16" s="108"/>
    </row>
    <row r="17" spans="1:75" ht="30" x14ac:dyDescent="0.25">
      <c r="A17" s="13" t="s">
        <v>68</v>
      </c>
      <c r="B17" s="11" t="s">
        <v>145</v>
      </c>
      <c r="C17" s="108"/>
      <c r="D17" s="108"/>
      <c r="E17" s="108"/>
      <c r="F17" s="108"/>
      <c r="G17" s="108"/>
      <c r="H17" s="108"/>
      <c r="I17" s="108"/>
      <c r="J17" s="108"/>
      <c r="K17" s="141"/>
      <c r="L17" s="36"/>
      <c r="M17" s="142"/>
      <c r="N17" s="108"/>
      <c r="O17" s="108"/>
      <c r="P17" s="6"/>
      <c r="Q17" s="6"/>
      <c r="R17" s="108"/>
      <c r="S17" s="6"/>
      <c r="T17" s="6"/>
      <c r="U17" s="108"/>
      <c r="V17" s="6"/>
      <c r="W17" s="6"/>
      <c r="X17" s="108"/>
      <c r="Y17" s="6"/>
      <c r="Z17" s="6"/>
      <c r="AA17" s="108"/>
      <c r="AB17" s="6"/>
      <c r="AC17" s="6"/>
      <c r="AD17" s="108"/>
      <c r="AE17" s="6"/>
      <c r="AF17" s="6"/>
      <c r="AG17" s="108"/>
      <c r="AH17" s="6"/>
      <c r="AI17" s="6"/>
      <c r="AJ17" s="108"/>
      <c r="AK17" s="6"/>
      <c r="AL17" s="6"/>
      <c r="AM17" s="108"/>
      <c r="AN17" s="6"/>
      <c r="AO17" s="6"/>
      <c r="AP17" s="108"/>
      <c r="AQ17" s="6"/>
      <c r="AR17" s="108"/>
      <c r="AS17" s="108"/>
      <c r="AT17" s="6"/>
      <c r="AU17" s="108"/>
      <c r="AV17" s="108"/>
      <c r="AW17" s="6"/>
      <c r="AX17" s="108"/>
      <c r="AY17" s="108"/>
      <c r="AZ17" s="6"/>
      <c r="BA17" s="108"/>
      <c r="BB17" s="108"/>
      <c r="BC17" s="6"/>
      <c r="BD17" s="108"/>
      <c r="BE17" s="108"/>
      <c r="BF17" s="6"/>
      <c r="BG17" s="108"/>
      <c r="BH17" s="108"/>
      <c r="BI17" s="6"/>
      <c r="BJ17" s="108"/>
      <c r="BK17" s="108"/>
      <c r="BL17" s="6"/>
      <c r="BM17" s="108"/>
      <c r="BN17" s="108"/>
      <c r="BO17" s="6"/>
      <c r="BP17" s="108"/>
      <c r="BQ17" s="108"/>
      <c r="BR17" s="6"/>
      <c r="BS17" s="108"/>
      <c r="BT17" s="108"/>
      <c r="BU17" s="6"/>
      <c r="BV17" s="108"/>
      <c r="BW17" s="108"/>
    </row>
    <row r="18" spans="1:75" ht="30" x14ac:dyDescent="0.25">
      <c r="A18" s="13" t="s">
        <v>68</v>
      </c>
      <c r="B18" s="11" t="s">
        <v>146</v>
      </c>
      <c r="C18" s="108"/>
      <c r="D18" s="108"/>
      <c r="E18" s="108"/>
      <c r="F18" s="108"/>
      <c r="G18" s="108"/>
      <c r="H18" s="108"/>
      <c r="I18" s="108"/>
      <c r="J18" s="108"/>
      <c r="K18" s="141"/>
      <c r="L18" s="36"/>
      <c r="M18" s="142"/>
      <c r="N18" s="108"/>
      <c r="O18" s="108"/>
      <c r="P18" s="6"/>
      <c r="Q18" s="6"/>
      <c r="R18" s="108"/>
      <c r="S18" s="6"/>
      <c r="T18" s="6"/>
      <c r="U18" s="108"/>
      <c r="V18" s="6"/>
      <c r="W18" s="6"/>
      <c r="X18" s="108"/>
      <c r="Y18" s="6"/>
      <c r="Z18" s="6"/>
      <c r="AA18" s="108"/>
      <c r="AB18" s="6"/>
      <c r="AC18" s="6"/>
      <c r="AD18" s="108"/>
      <c r="AE18" s="6"/>
      <c r="AF18" s="6"/>
      <c r="AG18" s="108"/>
      <c r="AH18" s="6"/>
      <c r="AI18" s="6"/>
      <c r="AJ18" s="108"/>
      <c r="AK18" s="6"/>
      <c r="AL18" s="6"/>
      <c r="AM18" s="108"/>
      <c r="AN18" s="6"/>
      <c r="AO18" s="6"/>
      <c r="AP18" s="108"/>
      <c r="AQ18" s="6"/>
      <c r="AR18" s="108"/>
      <c r="AS18" s="108"/>
      <c r="AT18" s="6"/>
      <c r="AU18" s="108"/>
      <c r="AV18" s="108"/>
      <c r="AW18" s="6"/>
      <c r="AX18" s="108"/>
      <c r="AY18" s="108"/>
      <c r="AZ18" s="6"/>
      <c r="BA18" s="108"/>
      <c r="BB18" s="108"/>
      <c r="BC18" s="6"/>
      <c r="BD18" s="108"/>
      <c r="BE18" s="108"/>
      <c r="BF18" s="6"/>
      <c r="BG18" s="108"/>
      <c r="BH18" s="108"/>
      <c r="BI18" s="6"/>
      <c r="BJ18" s="108"/>
      <c r="BK18" s="108"/>
      <c r="BL18" s="6"/>
      <c r="BM18" s="108"/>
      <c r="BN18" s="108"/>
      <c r="BO18" s="6"/>
      <c r="BP18" s="108"/>
      <c r="BQ18" s="108"/>
      <c r="BR18" s="6"/>
      <c r="BS18" s="108"/>
      <c r="BT18" s="108"/>
      <c r="BU18" s="6"/>
      <c r="BV18" s="108"/>
      <c r="BW18" s="108"/>
    </row>
    <row r="19" spans="1:75" ht="30" x14ac:dyDescent="0.25">
      <c r="A19" s="13" t="s">
        <v>68</v>
      </c>
      <c r="B19" s="11" t="s">
        <v>147</v>
      </c>
      <c r="C19" s="108"/>
      <c r="D19" s="108"/>
      <c r="E19" s="108"/>
      <c r="F19" s="108"/>
      <c r="G19" s="108"/>
      <c r="H19" s="108"/>
      <c r="I19" s="108"/>
      <c r="J19" s="108"/>
      <c r="K19" s="141"/>
      <c r="L19" s="36"/>
      <c r="M19" s="142"/>
      <c r="N19" s="108"/>
      <c r="O19" s="108"/>
      <c r="P19" s="6"/>
      <c r="Q19" s="6"/>
      <c r="R19" s="108"/>
      <c r="S19" s="6"/>
      <c r="T19" s="6"/>
      <c r="U19" s="108"/>
      <c r="V19" s="6"/>
      <c r="W19" s="6"/>
      <c r="X19" s="108"/>
      <c r="Y19" s="6"/>
      <c r="Z19" s="6"/>
      <c r="AA19" s="108"/>
      <c r="AB19" s="6"/>
      <c r="AC19" s="6"/>
      <c r="AD19" s="108"/>
      <c r="AE19" s="6"/>
      <c r="AF19" s="6"/>
      <c r="AG19" s="108"/>
      <c r="AH19" s="6"/>
      <c r="AI19" s="6"/>
      <c r="AJ19" s="108"/>
      <c r="AK19" s="6"/>
      <c r="AL19" s="6"/>
      <c r="AM19" s="108"/>
      <c r="AN19" s="6"/>
      <c r="AO19" s="6"/>
      <c r="AP19" s="108"/>
      <c r="AQ19" s="6"/>
      <c r="AR19" s="108"/>
      <c r="AS19" s="108"/>
      <c r="AT19" s="6"/>
      <c r="AU19" s="108"/>
      <c r="AV19" s="108"/>
      <c r="AW19" s="6"/>
      <c r="AX19" s="108"/>
      <c r="AY19" s="108"/>
      <c r="AZ19" s="6"/>
      <c r="BA19" s="108"/>
      <c r="BB19" s="108"/>
      <c r="BC19" s="6"/>
      <c r="BD19" s="108"/>
      <c r="BE19" s="108"/>
      <c r="BF19" s="6"/>
      <c r="BG19" s="108"/>
      <c r="BH19" s="108"/>
      <c r="BI19" s="6"/>
      <c r="BJ19" s="108"/>
      <c r="BK19" s="108"/>
      <c r="BL19" s="6"/>
      <c r="BM19" s="108"/>
      <c r="BN19" s="108"/>
      <c r="BO19" s="6"/>
      <c r="BP19" s="108"/>
      <c r="BQ19" s="108"/>
      <c r="BR19" s="6"/>
      <c r="BS19" s="108"/>
      <c r="BT19" s="108"/>
      <c r="BU19" s="6"/>
      <c r="BV19" s="108"/>
      <c r="BW19" s="108"/>
    </row>
    <row r="20" spans="1:75" x14ac:dyDescent="0.25">
      <c r="A20" s="110" t="s">
        <v>157</v>
      </c>
      <c r="B20" s="11" t="s">
        <v>148</v>
      </c>
      <c r="C20" s="108"/>
      <c r="D20" s="108"/>
      <c r="E20" s="108"/>
      <c r="F20" s="108"/>
      <c r="G20" s="108"/>
      <c r="H20" s="108"/>
      <c r="I20" s="108"/>
      <c r="J20" s="108"/>
      <c r="K20" s="141"/>
      <c r="L20" s="36"/>
      <c r="M20" s="142"/>
      <c r="N20" s="108"/>
      <c r="O20" s="108"/>
      <c r="P20" s="6"/>
      <c r="Q20" s="6"/>
      <c r="R20" s="108"/>
      <c r="S20" s="6"/>
      <c r="T20" s="6"/>
      <c r="U20" s="108"/>
      <c r="V20" s="6"/>
      <c r="W20" s="6"/>
      <c r="X20" s="108"/>
      <c r="Y20" s="6"/>
      <c r="Z20" s="6"/>
      <c r="AA20" s="108"/>
      <c r="AB20" s="6"/>
      <c r="AC20" s="6"/>
      <c r="AD20" s="108"/>
      <c r="AE20" s="6"/>
      <c r="AF20" s="6"/>
      <c r="AG20" s="108"/>
      <c r="AH20" s="6"/>
      <c r="AI20" s="6"/>
      <c r="AJ20" s="108"/>
      <c r="AK20" s="6"/>
      <c r="AL20" s="6"/>
      <c r="AM20" s="108"/>
      <c r="AN20" s="6"/>
      <c r="AO20" s="6"/>
      <c r="AP20" s="108"/>
      <c r="AQ20" s="6"/>
      <c r="AR20" s="108"/>
      <c r="AS20" s="108"/>
      <c r="AT20" s="6"/>
      <c r="AU20" s="108"/>
      <c r="AV20" s="108"/>
      <c r="AW20" s="6"/>
      <c r="AX20" s="108"/>
      <c r="AY20" s="108"/>
      <c r="AZ20" s="6"/>
      <c r="BA20" s="108"/>
      <c r="BB20" s="108"/>
      <c r="BC20" s="6"/>
      <c r="BD20" s="108"/>
      <c r="BE20" s="108"/>
      <c r="BF20" s="6"/>
      <c r="BG20" s="108"/>
      <c r="BH20" s="108"/>
      <c r="BI20" s="6"/>
      <c r="BJ20" s="108"/>
      <c r="BK20" s="108"/>
      <c r="BL20" s="6"/>
      <c r="BM20" s="108"/>
      <c r="BN20" s="108"/>
      <c r="BO20" s="6"/>
      <c r="BP20" s="108"/>
      <c r="BQ20" s="108"/>
      <c r="BR20" s="6"/>
      <c r="BS20" s="108"/>
      <c r="BT20" s="108"/>
      <c r="BU20" s="6"/>
      <c r="BV20" s="108"/>
      <c r="BW20" s="108"/>
    </row>
    <row r="21" spans="1:75" x14ac:dyDescent="0.25">
      <c r="A21" s="110" t="s">
        <v>157</v>
      </c>
      <c r="B21" s="11" t="s">
        <v>149</v>
      </c>
      <c r="C21" s="108"/>
      <c r="D21" s="108"/>
      <c r="E21" s="108"/>
      <c r="F21" s="108"/>
      <c r="G21" s="108"/>
      <c r="H21" s="108"/>
      <c r="I21" s="108"/>
      <c r="J21" s="108"/>
      <c r="K21" s="141"/>
      <c r="L21" s="36"/>
      <c r="M21" s="142"/>
      <c r="N21" s="108"/>
      <c r="O21" s="108"/>
      <c r="P21" s="6"/>
      <c r="Q21" s="6"/>
      <c r="R21" s="108"/>
      <c r="S21" s="6"/>
      <c r="T21" s="6"/>
      <c r="U21" s="108"/>
      <c r="V21" s="6"/>
      <c r="W21" s="6"/>
      <c r="X21" s="108"/>
      <c r="Y21" s="6"/>
      <c r="Z21" s="6"/>
      <c r="AA21" s="108"/>
      <c r="AB21" s="6"/>
      <c r="AC21" s="6"/>
      <c r="AD21" s="108"/>
      <c r="AE21" s="6"/>
      <c r="AF21" s="6"/>
      <c r="AG21" s="108"/>
      <c r="AH21" s="6"/>
      <c r="AI21" s="6"/>
      <c r="AJ21" s="108"/>
      <c r="AK21" s="6"/>
      <c r="AL21" s="6"/>
      <c r="AM21" s="108"/>
      <c r="AN21" s="6"/>
      <c r="AO21" s="6"/>
      <c r="AP21" s="108"/>
      <c r="AQ21" s="6"/>
      <c r="AR21" s="108"/>
      <c r="AS21" s="108"/>
      <c r="AT21" s="6"/>
      <c r="AU21" s="108"/>
      <c r="AV21" s="108"/>
      <c r="AW21" s="6"/>
      <c r="AX21" s="108"/>
      <c r="AY21" s="108"/>
      <c r="AZ21" s="6"/>
      <c r="BA21" s="108"/>
      <c r="BB21" s="108"/>
      <c r="BC21" s="6"/>
      <c r="BD21" s="108"/>
      <c r="BE21" s="108"/>
      <c r="BF21" s="6"/>
      <c r="BG21" s="108"/>
      <c r="BH21" s="108"/>
      <c r="BI21" s="6"/>
      <c r="BJ21" s="108"/>
      <c r="BK21" s="108"/>
      <c r="BL21" s="6"/>
      <c r="BM21" s="108"/>
      <c r="BN21" s="108"/>
      <c r="BO21" s="6"/>
      <c r="BP21" s="108"/>
      <c r="BQ21" s="108"/>
      <c r="BR21" s="6"/>
      <c r="BS21" s="108"/>
      <c r="BT21" s="108"/>
      <c r="BU21" s="6"/>
      <c r="BV21" s="108"/>
      <c r="BW21" s="108"/>
    </row>
    <row r="22" spans="1:75" x14ac:dyDescent="0.25">
      <c r="A22" s="110" t="s">
        <v>157</v>
      </c>
      <c r="B22" s="11" t="s">
        <v>150</v>
      </c>
      <c r="C22" s="108"/>
      <c r="D22" s="108"/>
      <c r="E22" s="108"/>
      <c r="F22" s="108"/>
      <c r="G22" s="108"/>
      <c r="H22" s="108"/>
      <c r="I22" s="108"/>
      <c r="J22" s="108"/>
      <c r="K22" s="141"/>
      <c r="L22" s="36"/>
      <c r="M22" s="142"/>
      <c r="N22" s="108"/>
      <c r="O22" s="108"/>
      <c r="P22" s="6"/>
      <c r="Q22" s="6"/>
      <c r="R22" s="108"/>
      <c r="S22" s="6"/>
      <c r="T22" s="6"/>
      <c r="U22" s="108"/>
      <c r="V22" s="6"/>
      <c r="W22" s="6"/>
      <c r="X22" s="108"/>
      <c r="Y22" s="6"/>
      <c r="Z22" s="6"/>
      <c r="AA22" s="108"/>
      <c r="AB22" s="6"/>
      <c r="AC22" s="6"/>
      <c r="AD22" s="108"/>
      <c r="AE22" s="6"/>
      <c r="AF22" s="6"/>
      <c r="AG22" s="108"/>
      <c r="AH22" s="6"/>
      <c r="AI22" s="6"/>
      <c r="AJ22" s="108"/>
      <c r="AK22" s="6"/>
      <c r="AL22" s="6"/>
      <c r="AM22" s="108"/>
      <c r="AN22" s="6"/>
      <c r="AO22" s="6"/>
      <c r="AP22" s="108"/>
      <c r="AQ22" s="6"/>
      <c r="AR22" s="108"/>
      <c r="AS22" s="108"/>
      <c r="AT22" s="6"/>
      <c r="AU22" s="108"/>
      <c r="AV22" s="108"/>
      <c r="AW22" s="6"/>
      <c r="AX22" s="108"/>
      <c r="AY22" s="108"/>
      <c r="AZ22" s="6"/>
      <c r="BA22" s="108"/>
      <c r="BB22" s="108"/>
      <c r="BC22" s="6"/>
      <c r="BD22" s="108"/>
      <c r="BE22" s="108"/>
      <c r="BF22" s="6"/>
      <c r="BG22" s="108"/>
      <c r="BH22" s="108"/>
      <c r="BI22" s="6"/>
      <c r="BJ22" s="108"/>
      <c r="BK22" s="108"/>
      <c r="BL22" s="6"/>
      <c r="BM22" s="108"/>
      <c r="BN22" s="108"/>
      <c r="BO22" s="6"/>
      <c r="BP22" s="108"/>
      <c r="BQ22" s="108"/>
      <c r="BR22" s="6"/>
      <c r="BS22" s="108"/>
      <c r="BT22" s="108"/>
      <c r="BU22" s="6"/>
      <c r="BV22" s="108"/>
      <c r="BW22" s="108"/>
    </row>
    <row r="23" spans="1:75" x14ac:dyDescent="0.25">
      <c r="A23" s="110" t="s">
        <v>157</v>
      </c>
      <c r="B23" s="11" t="s">
        <v>151</v>
      </c>
      <c r="C23" s="108"/>
      <c r="D23" s="108"/>
      <c r="E23" s="108"/>
      <c r="F23" s="108"/>
      <c r="G23" s="108"/>
      <c r="H23" s="108"/>
      <c r="I23" s="108"/>
      <c r="J23" s="108"/>
      <c r="K23" s="141"/>
      <c r="L23" s="36"/>
      <c r="M23" s="142"/>
      <c r="N23" s="108"/>
      <c r="O23" s="108"/>
      <c r="P23" s="6"/>
      <c r="Q23" s="6"/>
      <c r="R23" s="108"/>
      <c r="S23" s="6"/>
      <c r="T23" s="6"/>
      <c r="U23" s="108"/>
      <c r="V23" s="6"/>
      <c r="W23" s="6"/>
      <c r="X23" s="108"/>
      <c r="Y23" s="6"/>
      <c r="Z23" s="6"/>
      <c r="AA23" s="108"/>
      <c r="AB23" s="6"/>
      <c r="AC23" s="6"/>
      <c r="AD23" s="108"/>
      <c r="AE23" s="6"/>
      <c r="AF23" s="6"/>
      <c r="AG23" s="108"/>
      <c r="AH23" s="6"/>
      <c r="AI23" s="6"/>
      <c r="AJ23" s="108"/>
      <c r="AK23" s="6"/>
      <c r="AL23" s="6"/>
      <c r="AM23" s="108"/>
      <c r="AN23" s="6"/>
      <c r="AO23" s="6"/>
      <c r="AP23" s="108"/>
      <c r="AQ23" s="6"/>
      <c r="AR23" s="108"/>
      <c r="AS23" s="108"/>
      <c r="AT23" s="6"/>
      <c r="AU23" s="108"/>
      <c r="AV23" s="108"/>
      <c r="AW23" s="6"/>
      <c r="AX23" s="108"/>
      <c r="AY23" s="108"/>
      <c r="AZ23" s="6"/>
      <c r="BA23" s="108"/>
      <c r="BB23" s="108"/>
      <c r="BC23" s="6"/>
      <c r="BD23" s="108"/>
      <c r="BE23" s="108"/>
      <c r="BF23" s="6"/>
      <c r="BG23" s="108"/>
      <c r="BH23" s="108"/>
      <c r="BI23" s="6"/>
      <c r="BJ23" s="108"/>
      <c r="BK23" s="108"/>
      <c r="BL23" s="6"/>
      <c r="BM23" s="108"/>
      <c r="BN23" s="108"/>
      <c r="BO23" s="6"/>
      <c r="BP23" s="108"/>
      <c r="BQ23" s="108"/>
      <c r="BR23" s="6"/>
      <c r="BS23" s="108"/>
      <c r="BT23" s="108"/>
      <c r="BU23" s="6"/>
      <c r="BV23" s="108"/>
      <c r="BW23" s="108"/>
    </row>
    <row r="24" spans="1:75" x14ac:dyDescent="0.25">
      <c r="A24" s="110" t="s">
        <v>157</v>
      </c>
      <c r="B24" s="11" t="s">
        <v>152</v>
      </c>
      <c r="C24" s="108"/>
      <c r="D24" s="108"/>
      <c r="E24" s="108"/>
      <c r="F24" s="108"/>
      <c r="G24" s="108"/>
      <c r="H24" s="108"/>
      <c r="I24" s="108"/>
      <c r="J24" s="108"/>
      <c r="K24" s="141"/>
      <c r="L24" s="36"/>
      <c r="M24" s="142"/>
      <c r="N24" s="108"/>
      <c r="O24" s="108"/>
      <c r="P24" s="6"/>
      <c r="Q24" s="6"/>
      <c r="R24" s="108"/>
      <c r="S24" s="6"/>
      <c r="T24" s="6"/>
      <c r="U24" s="108"/>
      <c r="V24" s="6"/>
      <c r="W24" s="6"/>
      <c r="X24" s="108"/>
      <c r="Y24" s="6"/>
      <c r="Z24" s="6"/>
      <c r="AA24" s="108"/>
      <c r="AB24" s="6"/>
      <c r="AC24" s="6"/>
      <c r="AD24" s="108"/>
      <c r="AE24" s="6"/>
      <c r="AF24" s="6"/>
      <c r="AG24" s="108"/>
      <c r="AH24" s="6"/>
      <c r="AI24" s="6"/>
      <c r="AJ24" s="108"/>
      <c r="AK24" s="6"/>
      <c r="AL24" s="6"/>
      <c r="AM24" s="108"/>
      <c r="AN24" s="6"/>
      <c r="AO24" s="6"/>
      <c r="AP24" s="108"/>
      <c r="AQ24" s="6"/>
      <c r="AR24" s="108"/>
      <c r="AS24" s="108"/>
      <c r="AT24" s="6"/>
      <c r="AU24" s="108"/>
      <c r="AV24" s="108"/>
      <c r="AW24" s="6"/>
      <c r="AX24" s="108"/>
      <c r="AY24" s="108"/>
      <c r="AZ24" s="6"/>
      <c r="BA24" s="108"/>
      <c r="BB24" s="108"/>
      <c r="BC24" s="6"/>
      <c r="BD24" s="108"/>
      <c r="BE24" s="108"/>
      <c r="BF24" s="6"/>
      <c r="BG24" s="108"/>
      <c r="BH24" s="108"/>
      <c r="BI24" s="6"/>
      <c r="BJ24" s="108"/>
      <c r="BK24" s="108"/>
      <c r="BL24" s="6"/>
      <c r="BM24" s="108"/>
      <c r="BN24" s="108"/>
      <c r="BO24" s="6"/>
      <c r="BP24" s="108"/>
      <c r="BQ24" s="108"/>
      <c r="BR24" s="6"/>
      <c r="BS24" s="108"/>
      <c r="BT24" s="108"/>
      <c r="BU24" s="6"/>
      <c r="BV24" s="108"/>
      <c r="BW24" s="108"/>
    </row>
    <row r="25" spans="1:75" ht="45" x14ac:dyDescent="0.25">
      <c r="A25" s="25" t="s">
        <v>12</v>
      </c>
      <c r="B25" s="11" t="s">
        <v>153</v>
      </c>
      <c r="C25" s="108"/>
      <c r="D25" s="108"/>
      <c r="E25" s="108"/>
      <c r="F25" s="108"/>
      <c r="G25" s="108"/>
      <c r="H25" s="108"/>
      <c r="I25" s="108"/>
      <c r="J25" s="108"/>
      <c r="K25" s="141"/>
      <c r="L25" s="36"/>
      <c r="M25" s="142"/>
      <c r="N25" s="108"/>
      <c r="O25" s="108"/>
      <c r="P25" s="6"/>
      <c r="Q25" s="6"/>
      <c r="R25" s="108"/>
      <c r="S25" s="6"/>
      <c r="T25" s="6"/>
      <c r="U25" s="108"/>
      <c r="V25" s="6"/>
      <c r="W25" s="6"/>
      <c r="X25" s="108"/>
      <c r="Y25" s="6"/>
      <c r="Z25" s="6"/>
      <c r="AA25" s="108"/>
      <c r="AB25" s="6"/>
      <c r="AC25" s="6"/>
      <c r="AD25" s="108"/>
      <c r="AE25" s="6"/>
      <c r="AF25" s="6"/>
      <c r="AG25" s="108"/>
      <c r="AH25" s="6"/>
      <c r="AI25" s="6"/>
      <c r="AJ25" s="108"/>
      <c r="AK25" s="6"/>
      <c r="AL25" s="6"/>
      <c r="AM25" s="108"/>
      <c r="AN25" s="6"/>
      <c r="AO25" s="6"/>
      <c r="AP25" s="108"/>
      <c r="AQ25" s="6"/>
      <c r="AR25" s="108"/>
      <c r="AS25" s="108"/>
      <c r="AT25" s="6"/>
      <c r="AU25" s="108"/>
      <c r="AV25" s="108"/>
      <c r="AW25" s="6"/>
      <c r="AX25" s="108"/>
      <c r="AY25" s="108"/>
      <c r="AZ25" s="6"/>
      <c r="BA25" s="108"/>
      <c r="BB25" s="108"/>
      <c r="BC25" s="6"/>
      <c r="BD25" s="108"/>
      <c r="BE25" s="108"/>
      <c r="BF25" s="6"/>
      <c r="BG25" s="108"/>
      <c r="BH25" s="108"/>
      <c r="BI25" s="6"/>
      <c r="BJ25" s="108"/>
      <c r="BK25" s="108"/>
      <c r="BL25" s="6"/>
      <c r="BM25" s="108"/>
      <c r="BN25" s="108"/>
      <c r="BO25" s="6"/>
      <c r="BP25" s="108"/>
      <c r="BQ25" s="108"/>
      <c r="BR25" s="6"/>
      <c r="BS25" s="108"/>
      <c r="BT25" s="108"/>
      <c r="BU25" s="6"/>
      <c r="BV25" s="108"/>
      <c r="BW25" s="108"/>
    </row>
    <row r="26" spans="1:75" ht="45" x14ac:dyDescent="0.25">
      <c r="A26" s="25" t="s">
        <v>12</v>
      </c>
      <c r="B26" s="11" t="s">
        <v>154</v>
      </c>
      <c r="C26" s="108"/>
      <c r="D26" s="108"/>
      <c r="E26" s="108"/>
      <c r="F26" s="108"/>
      <c r="G26" s="108"/>
      <c r="H26" s="108"/>
      <c r="I26" s="108"/>
      <c r="J26" s="108"/>
      <c r="K26" s="141"/>
      <c r="L26" s="36"/>
      <c r="M26" s="142"/>
      <c r="N26" s="108"/>
      <c r="O26" s="108"/>
      <c r="P26" s="6"/>
      <c r="Q26" s="6"/>
      <c r="R26" s="108"/>
      <c r="S26" s="6"/>
      <c r="T26" s="6"/>
      <c r="U26" s="108"/>
      <c r="V26" s="6"/>
      <c r="W26" s="6"/>
      <c r="X26" s="108"/>
      <c r="Y26" s="6"/>
      <c r="Z26" s="6"/>
      <c r="AA26" s="108"/>
      <c r="AB26" s="6"/>
      <c r="AC26" s="6"/>
      <c r="AD26" s="108"/>
      <c r="AE26" s="6"/>
      <c r="AF26" s="6"/>
      <c r="AG26" s="108"/>
      <c r="AH26" s="6"/>
      <c r="AI26" s="6"/>
      <c r="AJ26" s="108"/>
      <c r="AK26" s="6"/>
      <c r="AL26" s="6"/>
      <c r="AM26" s="108"/>
      <c r="AN26" s="6"/>
      <c r="AO26" s="6"/>
      <c r="AP26" s="108"/>
      <c r="AQ26" s="6"/>
      <c r="AR26" s="108"/>
      <c r="AS26" s="108"/>
      <c r="AT26" s="6"/>
      <c r="AU26" s="108"/>
      <c r="AV26" s="108"/>
      <c r="AW26" s="6"/>
      <c r="AX26" s="108"/>
      <c r="AY26" s="108"/>
      <c r="AZ26" s="6"/>
      <c r="BA26" s="108"/>
      <c r="BB26" s="108"/>
      <c r="BC26" s="6"/>
      <c r="BD26" s="108"/>
      <c r="BE26" s="108"/>
      <c r="BF26" s="6"/>
      <c r="BG26" s="108"/>
      <c r="BH26" s="108"/>
      <c r="BI26" s="6"/>
      <c r="BJ26" s="108"/>
      <c r="BK26" s="108"/>
      <c r="BL26" s="6"/>
      <c r="BM26" s="108"/>
      <c r="BN26" s="108"/>
      <c r="BO26" s="6"/>
      <c r="BP26" s="108"/>
      <c r="BQ26" s="108"/>
      <c r="BR26" s="6"/>
      <c r="BS26" s="108"/>
      <c r="BT26" s="108"/>
      <c r="BU26" s="6"/>
      <c r="BV26" s="108"/>
      <c r="BW26" s="108"/>
    </row>
    <row r="27" spans="1:75" ht="45" x14ac:dyDescent="0.25">
      <c r="A27" s="25" t="s">
        <v>12</v>
      </c>
      <c r="B27" s="11" t="s">
        <v>155</v>
      </c>
      <c r="C27" s="108"/>
      <c r="D27" s="108"/>
      <c r="E27" s="108"/>
      <c r="F27" s="108"/>
      <c r="G27" s="108"/>
      <c r="H27" s="108"/>
      <c r="I27" s="108"/>
      <c r="J27" s="108"/>
      <c r="K27" s="141"/>
      <c r="L27" s="36"/>
      <c r="M27" s="142"/>
      <c r="N27" s="108"/>
      <c r="O27" s="108"/>
      <c r="P27" s="6"/>
      <c r="Q27" s="6"/>
      <c r="R27" s="108"/>
      <c r="S27" s="6"/>
      <c r="T27" s="6"/>
      <c r="U27" s="108"/>
      <c r="V27" s="6"/>
      <c r="W27" s="6"/>
      <c r="X27" s="108"/>
      <c r="Y27" s="6"/>
      <c r="Z27" s="6"/>
      <c r="AA27" s="108"/>
      <c r="AB27" s="6"/>
      <c r="AC27" s="6"/>
      <c r="AD27" s="108"/>
      <c r="AE27" s="6"/>
      <c r="AF27" s="6"/>
      <c r="AG27" s="108"/>
      <c r="AH27" s="6"/>
      <c r="AI27" s="6"/>
      <c r="AJ27" s="108"/>
      <c r="AK27" s="6"/>
      <c r="AL27" s="6"/>
      <c r="AM27" s="108"/>
      <c r="AN27" s="6"/>
      <c r="AO27" s="6"/>
      <c r="AP27" s="108"/>
      <c r="AQ27" s="6"/>
      <c r="AR27" s="108"/>
      <c r="AS27" s="108"/>
      <c r="AT27" s="6"/>
      <c r="AU27" s="108"/>
      <c r="AV27" s="108"/>
      <c r="AW27" s="6"/>
      <c r="AX27" s="108"/>
      <c r="AY27" s="108"/>
      <c r="AZ27" s="6"/>
      <c r="BA27" s="108"/>
      <c r="BB27" s="108"/>
      <c r="BC27" s="6"/>
      <c r="BD27" s="108"/>
      <c r="BE27" s="108"/>
      <c r="BF27" s="6"/>
      <c r="BG27" s="108"/>
      <c r="BH27" s="108"/>
      <c r="BI27" s="6"/>
      <c r="BJ27" s="108"/>
      <c r="BK27" s="108"/>
      <c r="BL27" s="6"/>
      <c r="BM27" s="108"/>
      <c r="BN27" s="108"/>
      <c r="BO27" s="6"/>
      <c r="BP27" s="108"/>
      <c r="BQ27" s="108"/>
      <c r="BR27" s="6"/>
      <c r="BS27" s="108"/>
      <c r="BT27" s="108"/>
      <c r="BU27" s="6"/>
      <c r="BV27" s="108"/>
      <c r="BW27" s="108"/>
    </row>
    <row r="28" spans="1:75" ht="45" x14ac:dyDescent="0.25">
      <c r="A28" s="25" t="s">
        <v>12</v>
      </c>
      <c r="B28" s="11" t="s">
        <v>156</v>
      </c>
      <c r="C28" s="108"/>
      <c r="D28" s="108"/>
      <c r="E28" s="108"/>
      <c r="F28" s="108"/>
      <c r="G28" s="108"/>
      <c r="H28" s="108"/>
      <c r="I28" s="108"/>
      <c r="J28" s="108"/>
      <c r="K28" s="141"/>
      <c r="L28" s="36"/>
      <c r="M28" s="142"/>
      <c r="N28" s="108"/>
      <c r="O28" s="108"/>
      <c r="P28" s="6"/>
      <c r="Q28" s="6"/>
      <c r="R28" s="108"/>
      <c r="S28" s="6"/>
      <c r="T28" s="6"/>
      <c r="U28" s="108"/>
      <c r="V28" s="6"/>
      <c r="W28" s="6"/>
      <c r="X28" s="108"/>
      <c r="Y28" s="6"/>
      <c r="Z28" s="6"/>
      <c r="AA28" s="108"/>
      <c r="AB28" s="6"/>
      <c r="AC28" s="6"/>
      <c r="AD28" s="108"/>
      <c r="AE28" s="6"/>
      <c r="AF28" s="6"/>
      <c r="AG28" s="108"/>
      <c r="AH28" s="6"/>
      <c r="AI28" s="6"/>
      <c r="AJ28" s="108"/>
      <c r="AK28" s="6"/>
      <c r="AL28" s="6"/>
      <c r="AM28" s="108"/>
      <c r="AN28" s="6"/>
      <c r="AO28" s="6"/>
      <c r="AP28" s="108"/>
      <c r="AQ28" s="6"/>
      <c r="AR28" s="108"/>
      <c r="AS28" s="108"/>
      <c r="AT28" s="6"/>
      <c r="AU28" s="108"/>
      <c r="AV28" s="108"/>
      <c r="AW28" s="6"/>
      <c r="AX28" s="108"/>
      <c r="AY28" s="108"/>
      <c r="AZ28" s="6"/>
      <c r="BA28" s="108"/>
      <c r="BB28" s="108"/>
      <c r="BC28" s="6"/>
      <c r="BD28" s="108"/>
      <c r="BE28" s="108"/>
      <c r="BF28" s="6"/>
      <c r="BG28" s="108"/>
      <c r="BH28" s="108"/>
      <c r="BI28" s="6"/>
      <c r="BJ28" s="108"/>
      <c r="BK28" s="108"/>
      <c r="BL28" s="6"/>
      <c r="BM28" s="108"/>
      <c r="BN28" s="108"/>
      <c r="BO28" s="6"/>
      <c r="BP28" s="108"/>
      <c r="BQ28" s="108"/>
      <c r="BR28" s="6"/>
      <c r="BS28" s="108"/>
      <c r="BT28" s="108"/>
      <c r="BU28" s="6"/>
      <c r="BV28" s="108"/>
      <c r="BW28" s="108"/>
    </row>
    <row r="29" spans="1:75" ht="45" x14ac:dyDescent="0.25">
      <c r="A29" s="25" t="s">
        <v>12</v>
      </c>
      <c r="B29" s="11" t="s">
        <v>158</v>
      </c>
      <c r="C29" s="108"/>
      <c r="D29" s="108"/>
      <c r="E29" s="108"/>
      <c r="F29" s="108"/>
      <c r="G29" s="108"/>
      <c r="H29" s="108"/>
      <c r="I29" s="108"/>
      <c r="J29" s="108"/>
      <c r="K29" s="141"/>
      <c r="L29" s="36"/>
      <c r="M29" s="142"/>
      <c r="N29" s="108"/>
      <c r="O29" s="108"/>
      <c r="P29" s="6"/>
      <c r="Q29" s="6"/>
      <c r="R29" s="108"/>
      <c r="S29" s="6"/>
      <c r="T29" s="6"/>
      <c r="U29" s="108"/>
      <c r="V29" s="6"/>
      <c r="W29" s="6"/>
      <c r="X29" s="108"/>
      <c r="Y29" s="6"/>
      <c r="Z29" s="6"/>
      <c r="AA29" s="108"/>
      <c r="AB29" s="6"/>
      <c r="AC29" s="6"/>
      <c r="AD29" s="108"/>
      <c r="AE29" s="6"/>
      <c r="AF29" s="6"/>
      <c r="AG29" s="108"/>
      <c r="AH29" s="6"/>
      <c r="AI29" s="6"/>
      <c r="AJ29" s="108"/>
      <c r="AK29" s="6"/>
      <c r="AL29" s="6"/>
      <c r="AM29" s="108"/>
      <c r="AN29" s="6"/>
      <c r="AO29" s="6"/>
      <c r="AP29" s="108"/>
      <c r="AQ29" s="6"/>
      <c r="AR29" s="108"/>
      <c r="AS29" s="108"/>
      <c r="AT29" s="6"/>
      <c r="AU29" s="108"/>
      <c r="AV29" s="108"/>
      <c r="AW29" s="6"/>
      <c r="AX29" s="108"/>
      <c r="AY29" s="108"/>
      <c r="AZ29" s="6"/>
      <c r="BA29" s="108"/>
      <c r="BB29" s="108"/>
      <c r="BC29" s="6"/>
      <c r="BD29" s="108"/>
      <c r="BE29" s="108"/>
      <c r="BF29" s="6"/>
      <c r="BG29" s="108"/>
      <c r="BH29" s="108"/>
      <c r="BI29" s="6"/>
      <c r="BJ29" s="108"/>
      <c r="BK29" s="108"/>
      <c r="BL29" s="6"/>
      <c r="BM29" s="108"/>
      <c r="BN29" s="108"/>
      <c r="BO29" s="6"/>
      <c r="BP29" s="108"/>
      <c r="BQ29" s="108"/>
      <c r="BR29" s="6"/>
      <c r="BS29" s="108"/>
      <c r="BT29" s="108"/>
      <c r="BU29" s="6"/>
      <c r="BV29" s="108"/>
      <c r="BW29" s="108"/>
    </row>
    <row r="30" spans="1:75" ht="45" x14ac:dyDescent="0.25">
      <c r="A30" s="109" t="s">
        <v>143</v>
      </c>
      <c r="B30" s="11" t="s">
        <v>159</v>
      </c>
      <c r="C30" s="108"/>
      <c r="D30" s="108"/>
      <c r="E30" s="108"/>
      <c r="F30" s="108"/>
      <c r="G30" s="108"/>
      <c r="H30" s="108"/>
      <c r="I30" s="108"/>
      <c r="J30" s="108"/>
      <c r="K30" s="141"/>
      <c r="L30" s="36"/>
      <c r="M30" s="142"/>
      <c r="N30" s="108"/>
      <c r="O30" s="108"/>
      <c r="P30" s="6"/>
      <c r="Q30" s="6"/>
      <c r="R30" s="108"/>
      <c r="S30" s="6"/>
      <c r="T30" s="6"/>
      <c r="U30" s="108"/>
      <c r="V30" s="6"/>
      <c r="W30" s="6"/>
      <c r="X30" s="108"/>
      <c r="Y30" s="6"/>
      <c r="Z30" s="6"/>
      <c r="AA30" s="108"/>
      <c r="AB30" s="6"/>
      <c r="AC30" s="6"/>
      <c r="AD30" s="108"/>
      <c r="AE30" s="6"/>
      <c r="AF30" s="6"/>
      <c r="AG30" s="108"/>
      <c r="AH30" s="6"/>
      <c r="AI30" s="6"/>
      <c r="AJ30" s="108"/>
      <c r="AK30" s="6"/>
      <c r="AL30" s="6"/>
      <c r="AM30" s="108"/>
      <c r="AN30" s="6"/>
      <c r="AO30" s="6"/>
      <c r="AP30" s="108"/>
      <c r="AQ30" s="6"/>
      <c r="AR30" s="108"/>
      <c r="AS30" s="108"/>
      <c r="AT30" s="6"/>
      <c r="AU30" s="108"/>
      <c r="AV30" s="108"/>
      <c r="AW30" s="6"/>
      <c r="AX30" s="108"/>
      <c r="AY30" s="108"/>
      <c r="AZ30" s="6"/>
      <c r="BA30" s="108"/>
      <c r="BB30" s="108"/>
      <c r="BC30" s="6"/>
      <c r="BD30" s="108"/>
      <c r="BE30" s="108"/>
      <c r="BF30" s="6"/>
      <c r="BG30" s="108"/>
      <c r="BH30" s="108"/>
      <c r="BI30" s="6"/>
      <c r="BJ30" s="108"/>
      <c r="BK30" s="108"/>
      <c r="BL30" s="6"/>
      <c r="BM30" s="108"/>
      <c r="BN30" s="108"/>
      <c r="BO30" s="6"/>
      <c r="BP30" s="108"/>
      <c r="BQ30" s="108"/>
      <c r="BR30" s="6"/>
      <c r="BS30" s="108"/>
      <c r="BT30" s="108"/>
      <c r="BU30" s="6"/>
      <c r="BV30" s="108"/>
      <c r="BW30" s="108"/>
    </row>
    <row r="31" spans="1:75" ht="45" x14ac:dyDescent="0.25">
      <c r="A31" s="109" t="s">
        <v>143</v>
      </c>
      <c r="B31" s="11" t="s">
        <v>160</v>
      </c>
      <c r="C31" s="108"/>
      <c r="D31" s="108"/>
      <c r="E31" s="108"/>
      <c r="F31" s="108"/>
      <c r="G31" s="108"/>
      <c r="H31" s="108"/>
      <c r="I31" s="108"/>
      <c r="J31" s="108"/>
      <c r="K31" s="141"/>
      <c r="L31" s="36"/>
      <c r="M31" s="142"/>
      <c r="N31" s="108"/>
      <c r="O31" s="108"/>
      <c r="P31" s="6"/>
      <c r="Q31" s="6"/>
      <c r="R31" s="108"/>
      <c r="S31" s="6"/>
      <c r="T31" s="6"/>
      <c r="U31" s="108"/>
      <c r="V31" s="6"/>
      <c r="W31" s="6"/>
      <c r="X31" s="108"/>
      <c r="Y31" s="6"/>
      <c r="Z31" s="6"/>
      <c r="AA31" s="108"/>
      <c r="AB31" s="6"/>
      <c r="AC31" s="6"/>
      <c r="AD31" s="108"/>
      <c r="AE31" s="6"/>
      <c r="AF31" s="6"/>
      <c r="AG31" s="108"/>
      <c r="AH31" s="6"/>
      <c r="AI31" s="6"/>
      <c r="AJ31" s="108"/>
      <c r="AK31" s="6"/>
      <c r="AL31" s="6"/>
      <c r="AM31" s="108"/>
      <c r="AN31" s="6"/>
      <c r="AO31" s="6"/>
      <c r="AP31" s="108"/>
      <c r="AQ31" s="6"/>
      <c r="AR31" s="108"/>
      <c r="AS31" s="108"/>
      <c r="AT31" s="6"/>
      <c r="AU31" s="108"/>
      <c r="AV31" s="108"/>
      <c r="AW31" s="6"/>
      <c r="AX31" s="108"/>
      <c r="AY31" s="108"/>
      <c r="AZ31" s="6"/>
      <c r="BA31" s="108"/>
      <c r="BB31" s="108"/>
      <c r="BC31" s="6"/>
      <c r="BD31" s="108"/>
      <c r="BE31" s="108"/>
      <c r="BF31" s="6"/>
      <c r="BG31" s="108"/>
      <c r="BH31" s="108"/>
      <c r="BI31" s="6"/>
      <c r="BJ31" s="108"/>
      <c r="BK31" s="108"/>
      <c r="BL31" s="6"/>
      <c r="BM31" s="108"/>
      <c r="BN31" s="108"/>
      <c r="BO31" s="6"/>
      <c r="BP31" s="108"/>
      <c r="BQ31" s="108"/>
      <c r="BR31" s="6"/>
      <c r="BS31" s="108"/>
      <c r="BT31" s="108"/>
      <c r="BU31" s="6"/>
      <c r="BV31" s="108"/>
      <c r="BW31" s="108"/>
    </row>
    <row r="32" spans="1:75" ht="45" x14ac:dyDescent="0.25">
      <c r="A32" s="109" t="s">
        <v>143</v>
      </c>
      <c r="B32" s="11" t="s">
        <v>161</v>
      </c>
      <c r="C32" s="108"/>
      <c r="D32" s="108"/>
      <c r="E32" s="108"/>
      <c r="F32" s="108"/>
      <c r="G32" s="108"/>
      <c r="H32" s="108"/>
      <c r="I32" s="108"/>
      <c r="J32" s="108"/>
      <c r="K32" s="141"/>
      <c r="L32" s="36"/>
      <c r="M32" s="142"/>
      <c r="N32" s="108"/>
      <c r="O32" s="108"/>
      <c r="P32" s="6"/>
      <c r="Q32" s="6"/>
      <c r="R32" s="108"/>
      <c r="S32" s="6"/>
      <c r="T32" s="6"/>
      <c r="U32" s="108"/>
      <c r="V32" s="6"/>
      <c r="W32" s="6"/>
      <c r="X32" s="108"/>
      <c r="Y32" s="6"/>
      <c r="Z32" s="6"/>
      <c r="AA32" s="108"/>
      <c r="AB32" s="6"/>
      <c r="AC32" s="6"/>
      <c r="AD32" s="108"/>
      <c r="AE32" s="6"/>
      <c r="AF32" s="6"/>
      <c r="AG32" s="108"/>
      <c r="AH32" s="6"/>
      <c r="AI32" s="6"/>
      <c r="AJ32" s="108"/>
      <c r="AK32" s="6"/>
      <c r="AL32" s="6"/>
      <c r="AM32" s="108"/>
      <c r="AN32" s="6"/>
      <c r="AO32" s="6"/>
      <c r="AP32" s="108"/>
      <c r="AQ32" s="6"/>
      <c r="AR32" s="108"/>
      <c r="AS32" s="108"/>
      <c r="AT32" s="6"/>
      <c r="AU32" s="108"/>
      <c r="AV32" s="108"/>
      <c r="AW32" s="6"/>
      <c r="AX32" s="108"/>
      <c r="AY32" s="108"/>
      <c r="AZ32" s="6"/>
      <c r="BA32" s="108"/>
      <c r="BB32" s="108"/>
      <c r="BC32" s="6"/>
      <c r="BD32" s="108"/>
      <c r="BE32" s="108"/>
      <c r="BF32" s="6"/>
      <c r="BG32" s="108"/>
      <c r="BH32" s="108"/>
      <c r="BI32" s="6"/>
      <c r="BJ32" s="108"/>
      <c r="BK32" s="108"/>
      <c r="BL32" s="6"/>
      <c r="BM32" s="108"/>
      <c r="BN32" s="108"/>
      <c r="BO32" s="6"/>
      <c r="BP32" s="108"/>
      <c r="BQ32" s="108"/>
      <c r="BR32" s="6"/>
      <c r="BS32" s="108"/>
      <c r="BT32" s="108"/>
      <c r="BU32" s="6"/>
      <c r="BV32" s="108"/>
      <c r="BW32" s="108"/>
    </row>
    <row r="33" spans="1:75" ht="45" x14ac:dyDescent="0.25">
      <c r="A33" s="109" t="s">
        <v>143</v>
      </c>
      <c r="B33" s="11" t="s">
        <v>162</v>
      </c>
      <c r="C33" s="108"/>
      <c r="D33" s="108"/>
      <c r="E33" s="108"/>
      <c r="F33" s="108"/>
      <c r="G33" s="108"/>
      <c r="H33" s="108"/>
      <c r="I33" s="108"/>
      <c r="J33" s="108"/>
      <c r="K33" s="141"/>
      <c r="L33" s="36"/>
      <c r="M33" s="142"/>
      <c r="N33" s="108"/>
      <c r="O33" s="108"/>
      <c r="P33" s="6"/>
      <c r="Q33" s="6"/>
      <c r="R33" s="108"/>
      <c r="S33" s="6"/>
      <c r="T33" s="6"/>
      <c r="U33" s="108"/>
      <c r="V33" s="6"/>
      <c r="W33" s="6"/>
      <c r="X33" s="108"/>
      <c r="Y33" s="6"/>
      <c r="Z33" s="6"/>
      <c r="AA33" s="108"/>
      <c r="AB33" s="6"/>
      <c r="AC33" s="6"/>
      <c r="AD33" s="108"/>
      <c r="AE33" s="6"/>
      <c r="AF33" s="6"/>
      <c r="AG33" s="108"/>
      <c r="AH33" s="6"/>
      <c r="AI33" s="6"/>
      <c r="AJ33" s="108"/>
      <c r="AK33" s="6"/>
      <c r="AL33" s="6"/>
      <c r="AM33" s="108"/>
      <c r="AN33" s="6"/>
      <c r="AO33" s="6"/>
      <c r="AP33" s="108"/>
      <c r="AQ33" s="6"/>
      <c r="AR33" s="108"/>
      <c r="AS33" s="108"/>
      <c r="AT33" s="6"/>
      <c r="AU33" s="108"/>
      <c r="AV33" s="108"/>
      <c r="AW33" s="6"/>
      <c r="AX33" s="108"/>
      <c r="AY33" s="108"/>
      <c r="AZ33" s="6"/>
      <c r="BA33" s="108"/>
      <c r="BB33" s="108"/>
      <c r="BC33" s="6"/>
      <c r="BD33" s="108"/>
      <c r="BE33" s="108"/>
      <c r="BF33" s="6"/>
      <c r="BG33" s="108"/>
      <c r="BH33" s="108"/>
      <c r="BI33" s="6"/>
      <c r="BJ33" s="108"/>
      <c r="BK33" s="108"/>
      <c r="BL33" s="6"/>
      <c r="BM33" s="108"/>
      <c r="BN33" s="108"/>
      <c r="BO33" s="6"/>
      <c r="BP33" s="108"/>
      <c r="BQ33" s="108"/>
      <c r="BR33" s="6"/>
      <c r="BS33" s="108"/>
      <c r="BT33" s="108"/>
      <c r="BU33" s="6"/>
      <c r="BV33" s="108"/>
      <c r="BW33" s="108"/>
    </row>
    <row r="34" spans="1:75" ht="45" x14ac:dyDescent="0.25">
      <c r="A34" s="109" t="s">
        <v>143</v>
      </c>
      <c r="B34" s="11" t="s">
        <v>163</v>
      </c>
      <c r="C34" s="108"/>
      <c r="D34" s="108"/>
      <c r="E34" s="108"/>
      <c r="F34" s="108"/>
      <c r="G34" s="108"/>
      <c r="H34" s="108"/>
      <c r="I34" s="108"/>
      <c r="J34" s="108"/>
      <c r="K34" s="141"/>
      <c r="L34" s="36"/>
      <c r="M34" s="142"/>
      <c r="N34" s="108"/>
      <c r="O34" s="108"/>
      <c r="P34" s="6"/>
      <c r="Q34" s="6"/>
      <c r="R34" s="108"/>
      <c r="S34" s="6"/>
      <c r="T34" s="6"/>
      <c r="U34" s="108"/>
      <c r="V34" s="6"/>
      <c r="W34" s="6"/>
      <c r="X34" s="108"/>
      <c r="Y34" s="6"/>
      <c r="Z34" s="6"/>
      <c r="AA34" s="108"/>
      <c r="AB34" s="6"/>
      <c r="AC34" s="6"/>
      <c r="AD34" s="108"/>
      <c r="AE34" s="6"/>
      <c r="AF34" s="6"/>
      <c r="AG34" s="108"/>
      <c r="AH34" s="6"/>
      <c r="AI34" s="6"/>
      <c r="AJ34" s="108"/>
      <c r="AK34" s="6"/>
      <c r="AL34" s="6"/>
      <c r="AM34" s="108"/>
      <c r="AN34" s="6"/>
      <c r="AO34" s="6"/>
      <c r="AP34" s="108"/>
      <c r="AQ34" s="6"/>
      <c r="AR34" s="108"/>
      <c r="AS34" s="108"/>
      <c r="AT34" s="6"/>
      <c r="AU34" s="108"/>
      <c r="AV34" s="108"/>
      <c r="AW34" s="6"/>
      <c r="AX34" s="108"/>
      <c r="AY34" s="108"/>
      <c r="AZ34" s="6"/>
      <c r="BA34" s="108"/>
      <c r="BB34" s="108"/>
      <c r="BC34" s="6"/>
      <c r="BD34" s="108"/>
      <c r="BE34" s="108"/>
      <c r="BF34" s="6"/>
      <c r="BG34" s="108"/>
      <c r="BH34" s="108"/>
      <c r="BI34" s="6"/>
      <c r="BJ34" s="108"/>
      <c r="BK34" s="108"/>
      <c r="BL34" s="6"/>
      <c r="BM34" s="108"/>
      <c r="BN34" s="108"/>
      <c r="BO34" s="6"/>
      <c r="BP34" s="108"/>
      <c r="BQ34" s="108"/>
      <c r="BR34" s="6"/>
      <c r="BS34" s="108"/>
      <c r="BT34" s="108"/>
      <c r="BU34" s="6"/>
      <c r="BV34" s="108"/>
      <c r="BW34" s="108"/>
    </row>
  </sheetData>
  <autoFilter ref="A4:I15" xr:uid="{0C54E8F9-B473-432C-BB2E-8015DD52DC82}"/>
  <sortState xmlns:xlrd2="http://schemas.microsoft.com/office/spreadsheetml/2017/richdata2" ref="A5:BN15">
    <sortCondition ref="A5:A15"/>
  </sortState>
  <phoneticPr fontId="26" type="noConversion"/>
  <conditionalFormatting sqref="AN5:AO34 AK5:AL34 AH5:AI34 AE5:AF34 AB5:AC34 Y5:Z34 V5:W34 S5:T34 P5:Q34 AZ5:AZ34 AW5:AW34 AT5:AT34 AQ5:AQ34 BL5:BL34 BI5:BI34 BF5:BF34 BC5:BC34 BO5:BO34 BR5:BR34 BU5:BU34">
    <cfRule type="containsText" dxfId="73" priority="26" operator="containsText" text="OP">
      <formula>NOT(ISERROR(SEARCH("OP",P5)))</formula>
    </cfRule>
    <cfRule type="containsText" dxfId="72" priority="27" operator="containsText" text="IMPL">
      <formula>NOT(ISERROR(SEARCH("IMPL",P5)))</formula>
    </cfRule>
    <cfRule type="containsText" dxfId="71" priority="28" operator="containsText" text="DES">
      <formula>NOT(ISERROR(SEARCH("DES",P5)))</formula>
    </cfRule>
    <cfRule type="containsText" dxfId="70" priority="29" operator="containsText" text="PLAN">
      <formula>NOT(ISERROR(SEARCH("PLAN",P5)))</formula>
    </cfRule>
    <cfRule type="containsText" dxfId="69" priority="30" operator="containsText" text="FEAS">
      <formula>NOT(ISERROR(SEARCH("FEAS",P5)))</formula>
    </cfRule>
  </conditionalFormatting>
  <pageMargins left="0.7" right="0.7" top="0.75" bottom="0.75" header="0.3" footer="0.3"/>
  <pageSetup paperSize="9" orientation="portrait" horizontalDpi="4294967293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CommonToolsData xmlns="Mapcite">
  <Data>{"AppConfig":[{"ConfigTitle":"MultiDataAndStyle","ConfigWebTitle":"ConfigTitle","startLagitude":42.55,"startLongitude":-99.2,"startZoom":4,"MaxZoom":10,"ExtentExportCounter":1,"DataArray":[{"title":"SampleData-1","ZIndex":15,"data":"{\"address\":\"'SampleData-1'!A1:R101\",\"id\":\"{35D22FF6-BA8F-4C85-92B4-451275BFC044}\",\"DataRows\":[],\"rowIndex\":0,\"columnIndex\":0,\"rowCount\":101,\"columnCount\":18,\"longitude\":\"2\",\"latitude\":\"1\",\"Header\":true,\"DatasetTitle\":\"SampleData-1\",\"Properties\":[{\"Title\":\"code\",\"ColumnValue\":\"0\"}],\"Heatmap\":false,\"HeatmapWeighting\":null,\"HeatmapIntensity\":0.5,\"HeatmapOpacity\":8,\"visible\":true,\"clustering\":true,\"clisterDistance\":40,\"Stroke\":\"#ff0000\",\"strokeSize\":\"3\",\"Points\":\"20\",\"Fill\":\"#ff0000\",\"Size\":\"10\",\"icon\":true,\"Image\":\"Red.png\",\"autoOpen\":false}","dataformat":"EXCEL","id":1,"style":{"fillColor":"rgba(255,0,0, 0.5)","strokeColor":"rgba(255,0,0, 0.5)","strokeWidth":"3","points":"20","radius":"10","icon":true,"iconType":"image","iconPath":"../Images/Red.png"}}]}]}</Data>
</CommonToolsData>
</file>

<file path=customXml/itemProps1.xml><?xml version="1.0" encoding="utf-8"?>
<ds:datastoreItem xmlns:ds="http://schemas.openxmlformats.org/officeDocument/2006/customXml" ds:itemID="{E22826F8-3402-4EB3-B0A1-2730FF3F5456}">
  <ds:schemaRefs>
    <ds:schemaRef ds:uri="Mapcit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FFTT Cover Sheet</vt:lpstr>
      <vt:lpstr>Step 1 - Projection</vt:lpstr>
      <vt:lpstr>Step 2 - Funding overview</vt:lpstr>
      <vt:lpstr>Step 3 - Measure Tracker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Timothy Durant</dc:creator>
  <cp:lastModifiedBy>Timothy Durant</cp:lastModifiedBy>
  <dcterms:created xsi:type="dcterms:W3CDTF">2019-11-22T20:47:39Z</dcterms:created>
  <dcterms:modified xsi:type="dcterms:W3CDTF">2023-03-24T07:55:41Z</dcterms:modified>
</cp:coreProperties>
</file>